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65" windowWidth="15120" windowHeight="7950"/>
  </bookViews>
  <sheets>
    <sheet name="1" sheetId="1" r:id="rId1"/>
    <sheet name="2" sheetId="2" r:id="rId2"/>
    <sheet name="3" sheetId="3" r:id="rId3"/>
    <sheet name="4" sheetId="4" r:id="rId4"/>
    <sheet name="5" sheetId="5" r:id="rId5"/>
  </sheets>
  <calcPr calcId="125725"/>
</workbook>
</file>

<file path=xl/calcChain.xml><?xml version="1.0" encoding="utf-8"?>
<calcChain xmlns="http://schemas.openxmlformats.org/spreadsheetml/2006/main">
  <c r="E6" i="4"/>
  <c r="E32"/>
  <c r="D5" i="3"/>
  <c r="E36" i="2"/>
  <c r="C9" i="1"/>
  <c r="C8"/>
  <c r="E73" i="2" l="1"/>
  <c r="E72" s="1"/>
  <c r="E75"/>
  <c r="E60"/>
  <c r="E18" l="1"/>
  <c r="C16" i="1"/>
  <c r="E15" i="4" l="1"/>
  <c r="E64"/>
  <c r="E54"/>
  <c r="D22" i="3"/>
  <c r="E69" i="2"/>
  <c r="E72" i="4" l="1"/>
  <c r="D12" i="3"/>
  <c r="D50"/>
  <c r="E46" i="2"/>
  <c r="E16"/>
  <c r="E70" i="4" l="1"/>
  <c r="E59"/>
  <c r="E57" s="1"/>
  <c r="E56" s="1"/>
  <c r="E52"/>
  <c r="E51" s="1"/>
  <c r="E47"/>
  <c r="E46" s="1"/>
  <c r="E45" s="1"/>
  <c r="E43"/>
  <c r="E40"/>
  <c r="E39" s="1"/>
  <c r="E38" s="1"/>
  <c r="E37"/>
  <c r="E36" s="1"/>
  <c r="E34"/>
  <c r="E31"/>
  <c r="E29" s="1"/>
  <c r="E27"/>
  <c r="E26"/>
  <c r="E25" s="1"/>
  <c r="E24"/>
  <c r="E21"/>
  <c r="E20"/>
  <c r="E19"/>
  <c r="E17"/>
  <c r="E11"/>
  <c r="E9"/>
  <c r="E30" l="1"/>
  <c r="E8"/>
  <c r="E7" s="1"/>
  <c r="E50"/>
  <c r="E49"/>
  <c r="D61" i="3" l="1"/>
  <c r="D60"/>
  <c r="D58"/>
  <c r="D57"/>
  <c r="D56"/>
  <c r="D53"/>
  <c r="D52"/>
  <c r="D49"/>
  <c r="D44"/>
  <c r="D42"/>
  <c r="D38"/>
  <c r="D34"/>
  <c r="D33"/>
  <c r="D30"/>
  <c r="D26"/>
  <c r="D25" s="1"/>
  <c r="D24" s="1"/>
  <c r="D20"/>
  <c r="D19" s="1"/>
  <c r="D16"/>
  <c r="D15"/>
  <c r="D14"/>
  <c r="D10"/>
  <c r="D7"/>
  <c r="D6"/>
  <c r="D41" l="1"/>
  <c r="D40" s="1"/>
  <c r="D18"/>
  <c r="E80" i="2"/>
  <c r="E81" s="1"/>
  <c r="E74"/>
  <c r="E70"/>
  <c r="E67"/>
  <c r="E65"/>
  <c r="E59"/>
  <c r="E58" s="1"/>
  <c r="E50" s="1"/>
  <c r="E56"/>
  <c r="E55"/>
  <c r="E54"/>
  <c r="E52"/>
  <c r="E51"/>
  <c r="E44"/>
  <c r="E41"/>
  <c r="E40" s="1"/>
  <c r="E39" s="1"/>
  <c r="E37" s="1"/>
  <c r="E34"/>
  <c r="E33" s="1"/>
  <c r="E32" s="1"/>
  <c r="E31" s="1"/>
  <c r="E30" s="1"/>
  <c r="E29"/>
  <c r="E26"/>
  <c r="E22"/>
  <c r="E24" s="1"/>
  <c r="E25" s="1"/>
  <c r="E20"/>
  <c r="E12"/>
  <c r="E10"/>
  <c r="E9" s="1"/>
  <c r="D4" i="3" l="1"/>
  <c r="E79" i="2"/>
  <c r="E78"/>
  <c r="E8"/>
  <c r="E48"/>
  <c r="E19"/>
  <c r="E6"/>
  <c r="E5" l="1"/>
  <c r="C44" i="1"/>
  <c r="C43" s="1"/>
  <c r="C37" s="1"/>
  <c r="C19"/>
  <c r="C35" l="1"/>
  <c r="C34" s="1"/>
  <c r="C32"/>
  <c r="C31" s="1"/>
  <c r="C29"/>
  <c r="C28" s="1"/>
  <c r="C25"/>
  <c r="C24" s="1"/>
  <c r="C22"/>
  <c r="C14"/>
  <c r="C13" s="1"/>
  <c r="C7" l="1"/>
  <c r="C6" s="1"/>
  <c r="E19"/>
  <c r="D19"/>
  <c r="E17"/>
  <c r="D17"/>
  <c r="E14"/>
  <c r="D14"/>
  <c r="E12"/>
  <c r="D12"/>
  <c r="E9"/>
  <c r="E8" s="1"/>
  <c r="D9"/>
  <c r="D8" s="1"/>
  <c r="D11" l="1"/>
  <c r="D7" s="1"/>
  <c r="D6" s="1"/>
  <c r="E11"/>
  <c r="E7" s="1"/>
  <c r="E6" s="1"/>
</calcChain>
</file>

<file path=xl/sharedStrings.xml><?xml version="1.0" encoding="utf-8"?>
<sst xmlns="http://schemas.openxmlformats.org/spreadsheetml/2006/main" count="572" uniqueCount="208">
  <si>
    <t>Приложение 4</t>
  </si>
  <si>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</si>
  <si>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</si>
  <si>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</si>
  <si>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</si>
  <si>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</si>
  <si>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</si>
  <si>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</si>
  <si>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</si>
  <si>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</si>
  <si>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</si>
  <si>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</si>
  <si>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</si>
  <si>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</si>
  <si>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</si>
  <si>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</si>
  <si>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</si>
  <si>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</si>
  <si>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</si>
  <si>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</si>
  <si>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</si>
  <si>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</si>
  <si>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</si>
  <si>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</si>
  <si>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</t>
  </si>
  <si>
    <t>Прочие доходы от оказания платных услуг (работ) получателями средств бюджетов сельских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</si>
  <si>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</si>
  <si>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</si>
  <si>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</si>
  <si>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</si>
  <si>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 xml:space="preserve"> 1 01 00000 00 0000 000</t>
  </si>
  <si>
    <t xml:space="preserve"> 1 01 02000 01 0000 110</t>
  </si>
  <si>
    <t xml:space="preserve"> 1 01 02010 01 0000 110 </t>
  </si>
  <si>
    <t xml:space="preserve"> 1 01 02020 01 0000 110 </t>
  </si>
  <si>
    <t xml:space="preserve"> 1 01 02030 01 0000 110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</si>
  <si>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</si>
  <si>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</si>
  <si>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</si>
  <si>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1 06 01000 00 0000 110</t>
  </si>
  <si>
    <t xml:space="preserve"> 1 06 01030 10 0000 110</t>
  </si>
  <si>
    <t xml:space="preserve"> 1 06 06000 00 0000 110</t>
  </si>
  <si>
    <t xml:space="preserve"> 1 06 06033 10 0000 110</t>
  </si>
  <si>
    <t xml:space="preserve"> 1 06 06043 10 0000 110</t>
  </si>
  <si>
    <t xml:space="preserve"> 1 00 00000 00 0000 000</t>
  </si>
  <si>
    <t xml:space="preserve"> 1 08 04020 01 0000 110</t>
  </si>
  <si>
    <t xml:space="preserve"> 2 00 00000 00 0000 000</t>
  </si>
  <si>
    <t>000 1 06 00000 00 0000 000</t>
  </si>
  <si>
    <t xml:space="preserve"> 1 08 00000 00 0000 000</t>
  </si>
  <si>
    <t xml:space="preserve"> 1 11 00000 00 0000 000</t>
  </si>
  <si>
    <t xml:space="preserve"> 1 11 05000 00 0000 120</t>
  </si>
  <si>
    <t xml:space="preserve"> 1 11 05025 10 0000 120</t>
  </si>
  <si>
    <t xml:space="preserve"> 1 11 05075 10 0000 120</t>
  </si>
  <si>
    <t xml:space="preserve"> 1 13 00000 00 0000 000</t>
  </si>
  <si>
    <t xml:space="preserve"> 1 13 01000 00 0000 130</t>
  </si>
  <si>
    <t xml:space="preserve"> 1 13 01995 10 0000 130</t>
  </si>
  <si>
    <t xml:space="preserve"> 1 14 00000 00 0000 000</t>
  </si>
  <si>
    <t xml:space="preserve"> 1 14 06000 00 0000 430</t>
  </si>
  <si>
    <t xml:space="preserve"> 1 14 06025 10 0000 430</t>
  </si>
  <si>
    <t xml:space="preserve"> 1 16 00000 00 0000 000</t>
  </si>
  <si>
    <t xml:space="preserve"> 2 02 35118 10 0000 150</t>
  </si>
  <si>
    <t xml:space="preserve"> 2 02 49999 10 7404 150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</si>
  <si>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</si>
  <si>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1 16 02020 00 0000 140</t>
  </si>
  <si>
    <t xml:space="preserve"> 1 16 02020 02 0000 140</t>
  </si>
  <si>
    <t xml:space="preserve"> 2 02 40014 10 0000 150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</si>
  <si>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</si>
  <si>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 передаваемые бюджетам сельских поселений</t>
  </si>
  <si>
    <t>Административные штрафы,установленные законами субъектов Российской Федерации об административных правонарушениях,за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</si>
  <si>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</si>
  <si>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Дотации бюджетам сельских поселений на выравнивание уровня бюджетной обеспеченности</t>
  </si>
  <si>
    <t xml:space="preserve"> 2 02 90054 10 0000 150</t>
  </si>
  <si>
    <t>Прочие безвозмездные поступления в бюджеты сельских поселений от бюджетов муниципальных районов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</si>
  <si>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</si>
  <si>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</si>
  <si>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1 00 00000 00 0000 000</t>
  </si>
  <si>
    <t>1 11 00000 00 0000 000</t>
  </si>
  <si>
    <t>1 11 05025 10 0000 120</t>
  </si>
  <si>
    <t xml:space="preserve">ПРИЛОЖЕНИЕ №2
к решению Совета
сельского поселения
 №51от «23»апреля 2020г.
</t>
  </si>
  <si>
    <t>Наименование</t>
  </si>
  <si>
    <t>РзПз</t>
  </si>
  <si>
    <t>ЦС</t>
  </si>
  <si>
    <t>ВР</t>
  </si>
  <si>
    <t>Сумма</t>
  </si>
  <si>
    <t>Общегосударственные вопросы</t>
  </si>
  <si>
    <t>0100</t>
  </si>
  <si>
    <t>Непрограммные расходы</t>
  </si>
  <si>
    <t>99 0 00 00000</t>
  </si>
  <si>
    <t>Функционирование  высшего должностного лица муниципального образования</t>
  </si>
  <si>
    <t>0102</t>
  </si>
  <si>
    <t>Глава муниципального образования</t>
  </si>
  <si>
    <t>99 0 00 02030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</si>
  <si>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</si>
  <si>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</si>
  <si>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0104</t>
  </si>
  <si>
    <t>99 0 00 02040</t>
  </si>
  <si>
    <t>Закупка товаров, работ и услуг для муниципальных нужд</t>
  </si>
  <si>
    <t>Иные бюджетные ассигнования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</si>
  <si>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</si>
  <si>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99 0 00 21950</t>
  </si>
  <si>
    <t>Резервные фонды</t>
  </si>
  <si>
    <t>0111</t>
  </si>
  <si>
    <t>Резервные фонды местных администраций</t>
  </si>
  <si>
    <t>99 0 00 07500</t>
  </si>
  <si>
    <t>Национальная оборона</t>
  </si>
  <si>
    <t>0200</t>
  </si>
  <si>
    <t xml:space="preserve">Мобилизационная и вневойсковая подготовка </t>
  </si>
  <si>
    <t>0203</t>
  </si>
  <si>
    <t>Осуществление первичного воинского учета на территориях, где отсутствуют военные комиссариаты</t>
  </si>
  <si>
    <t>99 0 00 51180</t>
  </si>
  <si>
    <t>Национальная безопасность и правоохранительная деятельность</t>
  </si>
  <si>
    <t>0300</t>
  </si>
  <si>
    <t>21 0 00 00000</t>
  </si>
  <si>
    <t>Подпрограмма "Муниципальные программы сельских поселений по жилищно-коммунальному хозяйству"</t>
  </si>
  <si>
    <t>21 1 00 00000</t>
  </si>
  <si>
    <t>Основное мероприятие "Обеспечение мер пожарной безопасностина территории населенных пунктов"</t>
  </si>
  <si>
    <t>21 1 04 00000</t>
  </si>
  <si>
    <t>Обеспечение пожарной безопасности</t>
  </si>
  <si>
    <t>0310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</si>
  <si>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</si>
  <si>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21 1 04 74040</t>
  </si>
  <si>
    <t>Национальная экономика</t>
  </si>
  <si>
    <t>0400</t>
  </si>
  <si>
    <t>«Дорожное хозяйство</t>
  </si>
  <si>
    <t>0409</t>
  </si>
  <si>
    <t>(дорожные фонды)»</t>
  </si>
  <si>
    <t>20 1 00 00000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</si>
  <si>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</si>
  <si>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20 1 01 00000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</si>
  <si>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</si>
  <si>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20 1 01 03150</t>
  </si>
  <si>
    <t>20 1 01 74040</t>
  </si>
  <si>
    <t>Жилищно-коммунальное хозяйство</t>
  </si>
  <si>
    <t>0500</t>
  </si>
  <si>
    <t>Муниципальные программы сельских поселений по жилищно-коммунальному хозяйству</t>
  </si>
  <si>
    <t>Жилищное хозяйство</t>
  </si>
  <si>
    <t>0501</t>
  </si>
  <si>
    <t>21 1 01 00000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</si>
  <si>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</si>
  <si>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 xml:space="preserve">21 1 01 03610 </t>
  </si>
  <si>
    <t>Коммунальное хозяйство</t>
  </si>
  <si>
    <t>0502</t>
  </si>
  <si>
    <t>Основное мероприятие «Подготовка объектов коммунального хозяйства к работе в осенне-зимний период»</t>
  </si>
  <si>
    <t>21 1 02 00000</t>
  </si>
  <si>
    <t>Мероприятия в области коммунального хозяйства</t>
  </si>
  <si>
    <t>21 1 02 74040</t>
  </si>
  <si>
    <t>Благоустройство</t>
  </si>
  <si>
    <t>0503</t>
  </si>
  <si>
    <t>Основное мероприятие «Повышение степени благоустройства территорий населенных пунктов»</t>
  </si>
  <si>
    <t>21 1 03 00000</t>
  </si>
  <si>
    <t>Мероприятия по благоустройству территорий населенных пунктов</t>
  </si>
  <si>
    <t>21 1 03 06050</t>
  </si>
  <si>
    <t>Организация и содержание мест захоронения</t>
  </si>
  <si>
    <t>21 1 03 06400</t>
  </si>
  <si>
    <t>21 1 03 21950</t>
  </si>
  <si>
    <t>Реализация проектов развития общественной инфраструктуры, основанных на местных инициативах, за счет средств бюджетов</t>
  </si>
  <si>
    <t>21 1 03 S2471</t>
  </si>
  <si>
    <t>21 1 03 74040</t>
  </si>
  <si>
    <t>Другие вопросы в области жилищно-коммунального хозяйства</t>
  </si>
  <si>
    <t>Охрана окружающей среды</t>
  </si>
  <si>
    <t>0600</t>
  </si>
  <si>
    <t>Другие вопросы в области охраны окружающей среды</t>
  </si>
  <si>
    <t>0605</t>
  </si>
  <si>
    <t>99 0 00 74040</t>
  </si>
  <si>
    <t>Социальная политика</t>
  </si>
  <si>
    <t>1000</t>
  </si>
  <si>
    <t>Пенсионное обеспечение</t>
  </si>
  <si>
    <t>1001</t>
  </si>
  <si>
    <t>Иные безвозмездные и безвозвратные перечисления</t>
  </si>
  <si>
    <t>99 0 00 74000</t>
  </si>
  <si>
    <t>Межбюджетные трансферты</t>
  </si>
  <si>
    <t xml:space="preserve">ПРИЛОЖЕНИЕ №3
к решению Совета
сельского поселения
№51от «23»апреля 2020г.
</t>
  </si>
  <si>
    <t>20 1 04 74040</t>
  </si>
  <si>
    <t>21 1 01 03610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</si>
  <si>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</si>
  <si>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Закупка товаров, работ и услуг для обеспечения государственных (муниципальных) нужд</t>
  </si>
  <si>
    <t xml:space="preserve">Другие вопросы в области охраны окружающей среды </t>
  </si>
  <si>
    <t>Мероприятия в области экологии и природопользования</t>
  </si>
  <si>
    <t>99 0 00 41200</t>
  </si>
  <si>
    <t xml:space="preserve">ПРИЛОЖЕНИЕ №4
к решению Совета
сельского поселения
№51от «23»апреля 2020г.
</t>
  </si>
  <si>
    <t>Вед-во</t>
  </si>
  <si>
    <t>ЦСР</t>
  </si>
  <si>
    <t xml:space="preserve">ВСЕГО </t>
  </si>
  <si>
    <t>Общегосударственные расходы</t>
  </si>
  <si>
    <t>791</t>
  </si>
  <si>
    <t>«Дорожное хозяйство (дорожные фонды)»</t>
  </si>
  <si>
    <t>21 1 01 00000</t>
  </si>
  <si>
    <t xml:space="preserve">ПРИЛОЖЕНИЕ №5
к решению Совета
сельского поселения
№51от «23»апреля 2020г.
</t>
  </si>
  <si>
    <t>Код бюджетной классификации Российской Федерации</t>
  </si>
  <si>
    <t>Наименование главного администратора источников финансирования дефицита бюджета   поселения</t>
  </si>
  <si>
    <t>Исполнено</t>
  </si>
  <si>
    <t>1. Источники внутреннего финансирования дефицитов бюджетов</t>
  </si>
  <si>
    <t>791 01 05 02 01 10 0000 001</t>
  </si>
  <si>
    <t>Остатки на начало года</t>
  </si>
  <si>
    <t>791 01 05 02 01 10 0000 002</t>
  </si>
  <si>
    <t>Остатки на конец отчетного периода</t>
  </si>
  <si>
    <t>Проведение работ по землеустройству</t>
  </si>
  <si>
    <t>0412</t>
  </si>
  <si>
    <t>200</t>
  </si>
  <si>
    <t>17 1 01 03330</t>
  </si>
  <si>
    <t xml:space="preserve"> 2 02 16001 10 0000 150</t>
  </si>
  <si>
    <t xml:space="preserve">Поступления доходов 
в бюджет сельского поселения Трунтаишевский  сельсовет  муниципального района  Альшеевский район Республики Башкортостан на 2020 год
</t>
  </si>
  <si>
    <t xml:space="preserve">Распределение бюджетных ассигнований 
сельского поселения  Трунтаишевский сельсовет муниципального района Альшеевский район Республики Башкортостан  на 2020  год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</si>
  <si>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Муниципальная программа «Модернизация и реформирование жилищно-коммунального хозяйства сельского поселения Трунтаишевский сельсовет муниципального района  Альшеевский  район Республики Башкортостан»</t>
  </si>
  <si>
    <t>Муниципальная программа «Развитие автомобильных дорог общего пользования местного значения сельского поселения Трунтаишевский  сельсовет муниципального района  Альшеевский  район Республики Башкортостан»</t>
  </si>
  <si>
    <t>Ведомственная структура расходов бюджета сельского поселения Трунтаишевский сельсовет муниципального района Альшеевский район Республики Башкортостан  на 2020 год</t>
  </si>
  <si>
    <t>Муниципальная программа «Развитие автомобильных дорог общего пользования местного значения сельского поселения Трунтаишевский сельсовет муниципального района  Альшеевский  район Республики Башкортостан»</t>
  </si>
  <si>
    <t>Источники  финансирования дефицита бюджета сельского поселения Трунтаишевский сельсовет муниципального района Альшеевский район  Республики Башкортостан за 2020 год по кодам групп, подгрупп, статей, видов источников финансирования дефицитов бюджетов экономической классификации, относящихся к источникам финансирования дефицитов бюджетов</t>
  </si>
  <si>
    <t xml:space="preserve">ПРИЛОЖЕНИЕ №1
к решению Совета
сельского поселения
№76 от «23»апреля 2021г.
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</si>
</sst>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2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77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3" fontId="1" fillId="0" borderId="9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  <xf numFmtId="3" fontId="1" fillId="0" borderId="9" xfId="0" applyNumberFormat="1" applyFont="1" applyFill="1" applyBorder="1" applyAlignment="1">
      <alignment horizontal="right" vertical="top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" fillId="0" borderId="8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3" fontId="0" fillId="0" borderId="0" xfId="0" applyNumberFormat="1"/>
    <xf numFmtId="2" fontId="0" fillId="0" borderId="0" xfId="0" applyNumberFormat="1"/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49" fontId="5" fillId="2" borderId="9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49" fontId="0" fillId="0" borderId="0" xfId="0" applyNumberFormat="1"/>
    <xf numFmtId="4" fontId="0" fillId="0" borderId="0" xfId="0" applyNumberFormat="1"/>
    <xf numFmtId="4" fontId="0" fillId="2" borderId="0" xfId="0" applyNumberFormat="1" applyFill="1"/>
    <xf numFmtId="0" fontId="5" fillId="0" borderId="11" xfId="0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4" fontId="5" fillId="2" borderId="12" xfId="0" applyNumberFormat="1" applyFont="1" applyFill="1" applyBorder="1" applyAlignment="1">
      <alignment horizontal="center" vertical="top" wrapText="1"/>
    </xf>
    <xf numFmtId="0" fontId="6" fillId="0" borderId="7" xfId="0" applyFont="1" applyBorder="1" applyAlignment="1">
      <alignment horizontal="left" vertical="top" wrapText="1"/>
    </xf>
    <xf numFmtId="49" fontId="5" fillId="0" borderId="8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4" fontId="6" fillId="2" borderId="8" xfId="0" applyNumberFormat="1" applyFont="1" applyFill="1" applyBorder="1" applyAlignment="1">
      <alignment horizontal="right" vertical="top" wrapText="1"/>
    </xf>
    <xf numFmtId="0" fontId="5" fillId="0" borderId="7" xfId="0" applyFont="1" applyBorder="1" applyAlignment="1">
      <alignment horizontal="left" vertical="top" wrapText="1"/>
    </xf>
    <xf numFmtId="4" fontId="5" fillId="2" borderId="8" xfId="0" applyNumberFormat="1" applyFont="1" applyFill="1" applyBorder="1" applyAlignment="1">
      <alignment horizontal="right" vertical="top" wrapText="1"/>
    </xf>
    <xf numFmtId="0" fontId="6" fillId="0" borderId="8" xfId="0" applyFont="1" applyBorder="1" applyAlignment="1">
      <alignment horizontal="center" vertical="top" wrapText="1"/>
    </xf>
    <xf numFmtId="0" fontId="5" fillId="0" borderId="7" xfId="0" applyFont="1" applyBorder="1" applyAlignment="1">
      <alignment vertical="top" wrapText="1"/>
    </xf>
    <xf numFmtId="0" fontId="5" fillId="0" borderId="8" xfId="0" applyFont="1" applyBorder="1" applyAlignment="1">
      <alignment horizontal="justify" vertical="top" wrapText="1"/>
    </xf>
    <xf numFmtId="0" fontId="6" fillId="0" borderId="7" xfId="0" applyFont="1" applyBorder="1" applyAlignment="1">
      <alignment vertical="top" wrapText="1"/>
    </xf>
    <xf numFmtId="49" fontId="6" fillId="0" borderId="8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4" fontId="6" fillId="2" borderId="11" xfId="0" applyNumberFormat="1" applyFont="1" applyFill="1" applyBorder="1" applyAlignment="1">
      <alignment horizontal="right" vertical="top" wrapText="1"/>
    </xf>
    <xf numFmtId="49" fontId="5" fillId="0" borderId="11" xfId="0" applyNumberFormat="1" applyFont="1" applyBorder="1" applyAlignment="1">
      <alignment horizontal="center" vertical="top" wrapText="1"/>
    </xf>
    <xf numFmtId="4" fontId="5" fillId="2" borderId="11" xfId="0" applyNumberFormat="1" applyFont="1" applyFill="1" applyBorder="1" applyAlignment="1">
      <alignment horizontal="right" vertical="top" wrapText="1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left" vertical="top" wrapText="1"/>
    </xf>
    <xf numFmtId="4" fontId="5" fillId="2" borderId="11" xfId="0" applyNumberFormat="1" applyFont="1" applyFill="1" applyBorder="1" applyAlignment="1">
      <alignment vertical="top" wrapText="1"/>
    </xf>
    <xf numFmtId="0" fontId="5" fillId="0" borderId="13" xfId="0" applyFont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/>
    </xf>
    <xf numFmtId="0" fontId="6" fillId="2" borderId="7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5" fillId="0" borderId="7" xfId="0" applyFont="1" applyBorder="1" applyAlignment="1">
      <alignment horizontal="center" vertical="top" wrapText="1"/>
    </xf>
    <xf numFmtId="4" fontId="5" fillId="0" borderId="8" xfId="0" applyNumberFormat="1" applyFont="1" applyBorder="1" applyAlignment="1">
      <alignment horizontal="center" vertical="top" wrapText="1"/>
    </xf>
    <xf numFmtId="4" fontId="5" fillId="0" borderId="8" xfId="0" applyNumberFormat="1" applyFont="1" applyFill="1" applyBorder="1" applyAlignment="1">
      <alignment horizontal="right" vertical="top" wrapText="1"/>
    </xf>
    <xf numFmtId="0" fontId="0" fillId="0" borderId="11" xfId="0" applyBorder="1"/>
    <xf numFmtId="49" fontId="5" fillId="2" borderId="17" xfId="0" applyNumberFormat="1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center" vertical="top" wrapText="1"/>
    </xf>
    <xf numFmtId="4" fontId="5" fillId="2" borderId="12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wrapText="1"/>
    </xf>
    <xf numFmtId="4" fontId="0" fillId="0" borderId="0" xfId="0" applyNumberFormat="1" applyAlignment="1">
      <alignment wrapText="1"/>
    </xf>
    <xf numFmtId="0" fontId="8" fillId="0" borderId="15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4" fontId="8" fillId="0" borderId="18" xfId="0" applyNumberFormat="1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4" fontId="8" fillId="0" borderId="8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4" fontId="8" fillId="0" borderId="11" xfId="0" applyNumberFormat="1" applyFont="1" applyBorder="1" applyAlignment="1">
      <alignment horizontal="right" vertical="top" wrapText="1"/>
    </xf>
    <xf numFmtId="0" fontId="8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4" fontId="7" fillId="0" borderId="11" xfId="0" applyNumberFormat="1" applyFont="1" applyBorder="1" applyAlignment="1">
      <alignment horizontal="right" vertical="top" wrapText="1"/>
    </xf>
    <xf numFmtId="0" fontId="7" fillId="0" borderId="7" xfId="0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7" fillId="2" borderId="7" xfId="0" applyFont="1" applyFill="1" applyBorder="1" applyAlignment="1">
      <alignment horizontal="left" vertical="top" wrapText="1"/>
    </xf>
    <xf numFmtId="0" fontId="7" fillId="0" borderId="8" xfId="0" applyFont="1" applyBorder="1" applyAlignment="1">
      <alignment horizontal="center" vertical="top" wrapText="1"/>
    </xf>
    <xf numFmtId="4" fontId="8" fillId="2" borderId="8" xfId="0" applyNumberFormat="1" applyFont="1" applyFill="1" applyBorder="1" applyAlignment="1">
      <alignment horizontal="right" vertical="top" wrapText="1"/>
    </xf>
    <xf numFmtId="4" fontId="7" fillId="2" borderId="8" xfId="0" applyNumberFormat="1" applyFont="1" applyFill="1" applyBorder="1" applyAlignment="1">
      <alignment horizontal="right" vertical="top" wrapText="1"/>
    </xf>
    <xf numFmtId="0" fontId="8" fillId="0" borderId="19" xfId="0" applyFont="1" applyBorder="1" applyAlignment="1">
      <alignment vertical="top" wrapText="1"/>
    </xf>
    <xf numFmtId="0" fontId="5" fillId="0" borderId="9" xfId="0" applyFont="1" applyBorder="1" applyAlignment="1">
      <alignment horizontal="center" vertical="top" wrapText="1"/>
    </xf>
    <xf numFmtId="0" fontId="7" fillId="0" borderId="19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4" fontId="7" fillId="2" borderId="11" xfId="0" applyNumberFormat="1" applyFont="1" applyFill="1" applyBorder="1" applyAlignment="1">
      <alignment horizontal="right" vertical="top" wrapText="1"/>
    </xf>
    <xf numFmtId="49" fontId="7" fillId="0" borderId="8" xfId="0" applyNumberFormat="1" applyFont="1" applyBorder="1" applyAlignment="1">
      <alignment horizontal="center" vertical="top" wrapText="1"/>
    </xf>
    <xf numFmtId="4" fontId="7" fillId="0" borderId="8" xfId="0" applyNumberFormat="1" applyFont="1" applyBorder="1" applyAlignment="1">
      <alignment horizontal="right" vertical="top" wrapText="1"/>
    </xf>
    <xf numFmtId="0" fontId="7" fillId="2" borderId="13" xfId="0" applyFont="1" applyFill="1" applyBorder="1" applyAlignment="1">
      <alignment horizontal="left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4" fontId="7" fillId="0" borderId="15" xfId="0" applyNumberFormat="1" applyFont="1" applyBorder="1" applyAlignment="1">
      <alignment horizontal="right" vertical="top" wrapText="1"/>
    </xf>
    <xf numFmtId="0" fontId="5" fillId="2" borderId="9" xfId="0" applyFont="1" applyFill="1" applyBorder="1" applyAlignment="1">
      <alignment horizontal="center" vertical="top" wrapText="1"/>
    </xf>
    <xf numFmtId="4" fontId="5" fillId="2" borderId="9" xfId="0" applyNumberFormat="1" applyFont="1" applyFill="1" applyBorder="1" applyAlignment="1">
      <alignment horizontal="right" vertical="top" wrapText="1"/>
    </xf>
    <xf numFmtId="0" fontId="10" fillId="0" borderId="15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4" fontId="10" fillId="0" borderId="8" xfId="0" applyNumberFormat="1" applyFont="1" applyBorder="1" applyAlignment="1">
      <alignment horizontal="right" vertical="center" wrapText="1"/>
    </xf>
    <xf numFmtId="164" fontId="10" fillId="0" borderId="8" xfId="0" applyNumberFormat="1" applyFont="1" applyBorder="1" applyAlignment="1">
      <alignment horizontal="right" vertical="center" wrapText="1"/>
    </xf>
    <xf numFmtId="164" fontId="3" fillId="0" borderId="8" xfId="0" applyNumberFormat="1" applyFont="1" applyBorder="1" applyAlignment="1">
      <alignment horizontal="right" vertical="top" wrapText="1"/>
    </xf>
    <xf numFmtId="164" fontId="1" fillId="0" borderId="9" xfId="0" applyNumberFormat="1" applyFont="1" applyFill="1" applyBorder="1" applyAlignment="1">
      <alignment horizontal="right"/>
    </xf>
    <xf numFmtId="164" fontId="2" fillId="0" borderId="8" xfId="0" applyNumberFormat="1" applyFont="1" applyBorder="1" applyAlignment="1">
      <alignment horizontal="right" vertical="top" wrapText="1"/>
    </xf>
    <xf numFmtId="164" fontId="1" fillId="0" borderId="8" xfId="0" applyNumberFormat="1" applyFont="1" applyBorder="1" applyAlignment="1">
      <alignment horizontal="right" vertical="top" wrapText="1"/>
    </xf>
    <xf numFmtId="164" fontId="1" fillId="0" borderId="14" xfId="0" applyNumberFormat="1" applyFont="1" applyBorder="1" applyAlignment="1">
      <alignment horizontal="right" vertical="top" wrapText="1"/>
    </xf>
    <xf numFmtId="164" fontId="5" fillId="0" borderId="9" xfId="0" applyNumberFormat="1" applyFont="1" applyBorder="1" applyAlignment="1">
      <alignment horizontal="right"/>
    </xf>
    <xf numFmtId="164" fontId="0" fillId="0" borderId="0" xfId="0" applyNumberFormat="1" applyAlignment="1">
      <alignment horizontal="right"/>
    </xf>
    <xf numFmtId="4" fontId="5" fillId="2" borderId="14" xfId="0" applyNumberFormat="1" applyFont="1" applyFill="1" applyBorder="1" applyAlignment="1">
      <alignment horizontal="right" vertical="top" wrapText="1"/>
    </xf>
    <xf numFmtId="49" fontId="5" fillId="2" borderId="14" xfId="0" applyNumberFormat="1" applyFont="1" applyFill="1" applyBorder="1" applyAlignment="1">
      <alignment horizontal="center" vertical="top" wrapText="1"/>
    </xf>
    <xf numFmtId="49" fontId="5" fillId="2" borderId="17" xfId="0" applyNumberFormat="1" applyFont="1" applyFill="1" applyBorder="1" applyAlignment="1">
      <alignment horizontal="left" wrapText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2" borderId="23" xfId="0" applyNumberFormat="1" applyFont="1" applyFill="1" applyBorder="1" applyAlignment="1">
      <alignment horizontal="left" wrapText="1"/>
    </xf>
    <xf numFmtId="0" fontId="0" fillId="0" borderId="9" xfId="0" applyBorder="1"/>
    <xf numFmtId="49" fontId="5" fillId="2" borderId="24" xfId="0" applyNumberFormat="1" applyFont="1" applyFill="1" applyBorder="1" applyAlignment="1">
      <alignment horizontal="left" wrapText="1"/>
    </xf>
    <xf numFmtId="49" fontId="5" fillId="2" borderId="24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top" wrapText="1"/>
    </xf>
    <xf numFmtId="49" fontId="6" fillId="0" borderId="9" xfId="0" applyNumberFormat="1" applyFont="1" applyBorder="1" applyAlignment="1">
      <alignment horizontal="center" vertical="top" wrapText="1"/>
    </xf>
    <xf numFmtId="4" fontId="6" fillId="0" borderId="9" xfId="0" applyNumberFormat="1" applyFont="1" applyBorder="1" applyAlignment="1">
      <alignment horizontal="center" vertical="top" wrapText="1"/>
    </xf>
    <xf numFmtId="4" fontId="6" fillId="2" borderId="9" xfId="0" applyNumberFormat="1" applyFont="1" applyFill="1" applyBorder="1" applyAlignment="1">
      <alignment horizontal="right" vertical="top" wrapText="1"/>
    </xf>
    <xf numFmtId="0" fontId="5" fillId="0" borderId="9" xfId="0" applyFont="1" applyBorder="1" applyAlignment="1">
      <alignment horizontal="left" vertical="top" wrapText="1"/>
    </xf>
    <xf numFmtId="49" fontId="5" fillId="0" borderId="9" xfId="0" applyNumberFormat="1" applyFont="1" applyBorder="1" applyAlignment="1">
      <alignment horizontal="center" vertical="top" wrapText="1"/>
    </xf>
    <xf numFmtId="49" fontId="5" fillId="2" borderId="9" xfId="0" applyNumberFormat="1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4" fontId="7" fillId="0" borderId="11" xfId="0" applyNumberFormat="1" applyFont="1" applyBorder="1" applyAlignment="1">
      <alignment horizontal="right" vertical="top" wrapText="1"/>
    </xf>
    <xf numFmtId="4" fontId="4" fillId="2" borderId="24" xfId="0" applyNumberFormat="1" applyFont="1" applyFill="1" applyBorder="1" applyAlignment="1">
      <alignment horizontal="right" vertical="top"/>
    </xf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4" fontId="5" fillId="2" borderId="15" xfId="0" applyNumberFormat="1" applyFont="1" applyFill="1" applyBorder="1" applyAlignment="1">
      <alignment horizontal="right" vertical="top" wrapText="1"/>
    </xf>
    <xf numFmtId="4" fontId="5" fillId="2" borderId="7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center" vertical="top" wrapText="1"/>
    </xf>
    <xf numFmtId="49" fontId="6" fillId="0" borderId="7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4" fontId="6" fillId="2" borderId="15" xfId="0" applyNumberFormat="1" applyFont="1" applyFill="1" applyBorder="1" applyAlignment="1">
      <alignment horizontal="right" vertical="top" wrapText="1"/>
    </xf>
    <xf numFmtId="4" fontId="6" fillId="2" borderId="7" xfId="0" applyNumberFormat="1" applyFont="1" applyFill="1" applyBorder="1" applyAlignment="1">
      <alignment horizontal="right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4" fontId="7" fillId="0" borderId="11" xfId="0" applyNumberFormat="1" applyFont="1" applyBorder="1" applyAlignment="1">
      <alignment horizontal="right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="80" zoomScaleNormal="80" workbookViewId="0">
      <selection activeCell="G1" sqref="G1"/>
    </sheetView>
  </sheetViews>
  <sheetFormatPr defaultRowHeight="15"/>
  <cols>
    <col min="1" max="1" width="34.140625" customWidth="1"/>
    <col min="2" max="2" width="64.5703125" customWidth="1"/>
    <col min="3" max="3" width="17.5703125" style="122" customWidth="1"/>
    <col min="4" max="4" width="0.42578125" hidden="1" customWidth="1"/>
    <col min="5" max="5" width="12.5703125" hidden="1" customWidth="1"/>
    <col min="7" max="8" width="10.42578125" bestFit="1" customWidth="1"/>
  </cols>
  <sheetData>
    <row r="1" spans="1:10" ht="88.9" customHeight="1">
      <c r="A1" s="18"/>
      <c r="B1" s="150" t="s">
        <v>207</v>
      </c>
      <c r="C1" s="150"/>
      <c r="D1" s="143" t="s">
        <v>0</v>
      </c>
      <c r="E1" s="143"/>
    </row>
    <row r="2" spans="1:10" ht="69.75" customHeight="1">
      <c r="A2" s="151" t="s">
        <v>200</v>
      </c>
      <c r="B2" s="151"/>
      <c r="C2" s="151"/>
      <c r="D2" s="17"/>
      <c r="E2" s="16"/>
    </row>
    <row r="3" spans="1:10" ht="18.75" customHeight="1">
      <c r="A3" s="144" t="s">
        <v>1</v>
      </c>
      <c r="B3" s="144" t="s">
        <v>2</v>
      </c>
      <c r="C3" s="146" t="s">
        <v>3</v>
      </c>
      <c r="D3" s="148" t="s">
        <v>3</v>
      </c>
      <c r="E3" s="149"/>
    </row>
    <row r="4" spans="1:10" ht="76.5" customHeight="1">
      <c r="A4" s="145"/>
      <c r="B4" s="145"/>
      <c r="C4" s="147"/>
      <c r="D4" s="1">
        <v>2017</v>
      </c>
      <c r="E4" s="1">
        <v>2018</v>
      </c>
    </row>
    <row r="5" spans="1:10" ht="19.5" thickBot="1">
      <c r="A5" s="138">
        <v>1</v>
      </c>
      <c r="B5" s="3">
        <v>2</v>
      </c>
      <c r="C5" s="139">
        <v>3</v>
      </c>
      <c r="D5" s="3">
        <v>3</v>
      </c>
      <c r="E5" s="3">
        <v>4</v>
      </c>
    </row>
    <row r="6" spans="1:10" ht="21" customHeight="1" thickBot="1">
      <c r="A6" s="4"/>
      <c r="B6" s="5" t="s">
        <v>4</v>
      </c>
      <c r="C6" s="116">
        <f>C7+C37+C22+C34+C28</f>
        <v>3753663.81</v>
      </c>
      <c r="D6" s="6" t="e">
        <f>D7+D19</f>
        <v>#REF!</v>
      </c>
      <c r="E6" s="6" t="e">
        <f>E7+E19</f>
        <v>#REF!</v>
      </c>
      <c r="F6" s="28"/>
      <c r="G6" s="29"/>
    </row>
    <row r="7" spans="1:10" ht="36" customHeight="1" thickBot="1">
      <c r="A7" s="4" t="s">
        <v>43</v>
      </c>
      <c r="B7" s="5" t="s">
        <v>5</v>
      </c>
      <c r="C7" s="116">
        <f>C8+C13+C16</f>
        <v>755908.30999999994</v>
      </c>
      <c r="D7" s="6" t="e">
        <f>D8+#REF!+D11+D17+#REF!+#REF!+#REF!+#REF!</f>
        <v>#REF!</v>
      </c>
      <c r="E7" s="6" t="e">
        <f>E8+#REF!+E11+E17+#REF!+#REF!+#REF!+#REF!</f>
        <v>#REF!</v>
      </c>
      <c r="G7" s="35"/>
      <c r="H7" s="29"/>
      <c r="J7" s="29"/>
    </row>
    <row r="8" spans="1:10" ht="21" customHeight="1" thickBot="1">
      <c r="A8" s="4" t="s">
        <v>30</v>
      </c>
      <c r="B8" s="5" t="s">
        <v>6</v>
      </c>
      <c r="C8" s="116">
        <f>C9</f>
        <v>16797.5</v>
      </c>
      <c r="D8" s="6" t="e">
        <f>D9</f>
        <v>#REF!</v>
      </c>
      <c r="E8" s="6" t="e">
        <f>E9</f>
        <v>#REF!</v>
      </c>
    </row>
    <row r="9" spans="1:10" ht="21.75" customHeight="1" thickBot="1">
      <c r="A9" s="7" t="s">
        <v>31</v>
      </c>
      <c r="B9" s="8" t="s">
        <v>7</v>
      </c>
      <c r="C9" s="117">
        <f>C10+C12+C11</f>
        <v>16797.5</v>
      </c>
      <c r="D9" s="15" t="e">
        <f>D10+#REF!+#REF!</f>
        <v>#REF!</v>
      </c>
      <c r="E9" s="15" t="e">
        <f>E10+#REF!+#REF!</f>
        <v>#REF!</v>
      </c>
      <c r="G9" s="29"/>
    </row>
    <row r="10" spans="1:10" ht="112.5" customHeight="1" thickBot="1">
      <c r="A10" s="19" t="s">
        <v>32</v>
      </c>
      <c r="B10" s="20" t="s">
        <v>8</v>
      </c>
      <c r="C10" s="117">
        <v>16797.5</v>
      </c>
      <c r="D10" s="9">
        <v>16000</v>
      </c>
      <c r="E10" s="9">
        <v>16000</v>
      </c>
      <c r="H10" s="29"/>
    </row>
    <row r="11" spans="1:10" ht="161.25" customHeight="1" thickBot="1">
      <c r="A11" s="19" t="s">
        <v>33</v>
      </c>
      <c r="B11" s="20" t="s">
        <v>16</v>
      </c>
      <c r="C11" s="117"/>
      <c r="D11" s="11">
        <f>D12+D14</f>
        <v>359000</v>
      </c>
      <c r="E11" s="11">
        <f>E12+E14</f>
        <v>359000</v>
      </c>
      <c r="J11" s="29"/>
    </row>
    <row r="12" spans="1:10" ht="63.75" customHeight="1" thickBot="1">
      <c r="A12" s="19" t="s">
        <v>34</v>
      </c>
      <c r="B12" s="20" t="s">
        <v>17</v>
      </c>
      <c r="C12" s="117"/>
      <c r="D12" s="13">
        <f>D13</f>
        <v>9000</v>
      </c>
      <c r="E12" s="13">
        <f>E13</f>
        <v>9000</v>
      </c>
    </row>
    <row r="13" spans="1:10" ht="35.25" customHeight="1" thickBot="1">
      <c r="A13" s="10" t="s">
        <v>35</v>
      </c>
      <c r="B13" s="21" t="s">
        <v>18</v>
      </c>
      <c r="C13" s="118">
        <f t="shared" ref="C13:C14" si="0">C14</f>
        <v>7234.49</v>
      </c>
      <c r="D13" s="13">
        <v>9000</v>
      </c>
      <c r="E13" s="13">
        <v>9000</v>
      </c>
    </row>
    <row r="14" spans="1:10" ht="31.5" customHeight="1" thickBot="1">
      <c r="A14" s="2" t="s">
        <v>36</v>
      </c>
      <c r="B14" s="12" t="s">
        <v>19</v>
      </c>
      <c r="C14" s="119">
        <f t="shared" si="0"/>
        <v>7234.49</v>
      </c>
      <c r="D14" s="13">
        <f>D15+D16</f>
        <v>350000</v>
      </c>
      <c r="E14" s="13">
        <f>E15+E16</f>
        <v>350000</v>
      </c>
    </row>
    <row r="15" spans="1:10" ht="35.25" customHeight="1" thickBot="1">
      <c r="A15" s="2" t="s">
        <v>37</v>
      </c>
      <c r="B15" s="12" t="s">
        <v>19</v>
      </c>
      <c r="C15" s="119">
        <v>7234.49</v>
      </c>
      <c r="D15" s="13">
        <v>145000</v>
      </c>
      <c r="E15" s="13">
        <v>145000</v>
      </c>
    </row>
    <row r="16" spans="1:10" ht="23.25" customHeight="1" thickBot="1">
      <c r="A16" s="10" t="s">
        <v>46</v>
      </c>
      <c r="B16" s="14" t="s">
        <v>9</v>
      </c>
      <c r="C16" s="118">
        <f>C17+C18</f>
        <v>731876.32</v>
      </c>
      <c r="D16" s="13">
        <v>205000</v>
      </c>
      <c r="E16" s="13">
        <v>205000</v>
      </c>
    </row>
    <row r="17" spans="1:5" ht="25.5" customHeight="1" thickBot="1">
      <c r="A17" s="2" t="s">
        <v>38</v>
      </c>
      <c r="B17" s="12" t="s">
        <v>10</v>
      </c>
      <c r="C17" s="119">
        <v>731876.32</v>
      </c>
      <c r="D17" s="11">
        <f>D18</f>
        <v>9000</v>
      </c>
      <c r="E17" s="11">
        <f>E18</f>
        <v>9000</v>
      </c>
    </row>
    <row r="18" spans="1:5" ht="60" customHeight="1" thickBot="1">
      <c r="A18" s="2" t="s">
        <v>39</v>
      </c>
      <c r="B18" s="12" t="s">
        <v>11</v>
      </c>
      <c r="C18" s="119">
        <v>0</v>
      </c>
      <c r="D18" s="13">
        <v>9000</v>
      </c>
      <c r="E18" s="13">
        <v>9000</v>
      </c>
    </row>
    <row r="19" spans="1:5" ht="23.25" customHeight="1" thickBot="1">
      <c r="A19" s="10" t="s">
        <v>40</v>
      </c>
      <c r="B19" s="14" t="s">
        <v>12</v>
      </c>
      <c r="C19" s="118">
        <f>C20+C21</f>
        <v>697938.15</v>
      </c>
      <c r="D19" s="11">
        <f>D20+D22+D24</f>
        <v>1309788</v>
      </c>
      <c r="E19" s="11">
        <f>E20+E22+E24</f>
        <v>1296610</v>
      </c>
    </row>
    <row r="20" spans="1:5" ht="18.75" customHeight="1" thickBot="1">
      <c r="A20" s="2" t="s">
        <v>41</v>
      </c>
      <c r="B20" s="12" t="s">
        <v>28</v>
      </c>
      <c r="C20" s="119">
        <v>224924.85</v>
      </c>
      <c r="D20" s="13">
        <v>747188</v>
      </c>
      <c r="E20" s="13">
        <v>796610</v>
      </c>
    </row>
    <row r="21" spans="1:5" ht="114.75" customHeight="1" thickBot="1">
      <c r="A21" s="2" t="s">
        <v>42</v>
      </c>
      <c r="B21" s="12" t="s">
        <v>29</v>
      </c>
      <c r="C21" s="119">
        <v>473013.3</v>
      </c>
      <c r="D21" s="13"/>
      <c r="E21" s="13"/>
    </row>
    <row r="22" spans="1:5" ht="27" customHeight="1" thickBot="1">
      <c r="A22" s="10" t="s">
        <v>47</v>
      </c>
      <c r="B22" s="14" t="s">
        <v>13</v>
      </c>
      <c r="C22" s="118">
        <f>C23</f>
        <v>200</v>
      </c>
      <c r="D22" s="13">
        <v>62600</v>
      </c>
      <c r="E22" s="13">
        <v>0</v>
      </c>
    </row>
    <row r="23" spans="1:5" ht="95.45" customHeight="1" thickBot="1">
      <c r="A23" s="2" t="s">
        <v>44</v>
      </c>
      <c r="B23" s="12" t="s">
        <v>14</v>
      </c>
      <c r="C23" s="119">
        <v>200</v>
      </c>
      <c r="D23" s="13"/>
      <c r="E23" s="13"/>
    </row>
    <row r="24" spans="1:5" ht="51" hidden="1" customHeight="1" thickBot="1">
      <c r="A24" s="22" t="s">
        <v>48</v>
      </c>
      <c r="B24" s="23" t="s">
        <v>20</v>
      </c>
      <c r="C24" s="118">
        <f>C25</f>
        <v>0</v>
      </c>
      <c r="D24" s="13">
        <v>500000</v>
      </c>
      <c r="E24" s="13">
        <v>500000</v>
      </c>
    </row>
    <row r="25" spans="1:5" ht="129" customHeight="1" thickBot="1">
      <c r="A25" s="24" t="s">
        <v>49</v>
      </c>
      <c r="B25" s="25" t="s">
        <v>21</v>
      </c>
      <c r="C25" s="119">
        <f>C27+C26</f>
        <v>0</v>
      </c>
    </row>
    <row r="26" spans="1:5" ht="112.15" customHeight="1" thickBot="1">
      <c r="A26" s="26" t="s">
        <v>50</v>
      </c>
      <c r="B26" s="25" t="s">
        <v>22</v>
      </c>
      <c r="C26" s="119"/>
    </row>
    <row r="27" spans="1:5" ht="63" customHeight="1" thickBot="1">
      <c r="A27" s="26" t="s">
        <v>51</v>
      </c>
      <c r="B27" s="25" t="s">
        <v>23</v>
      </c>
      <c r="C27" s="119"/>
    </row>
    <row r="28" spans="1:5" ht="36.6" customHeight="1" thickBot="1">
      <c r="A28" s="22" t="s">
        <v>52</v>
      </c>
      <c r="B28" s="27" t="s">
        <v>24</v>
      </c>
      <c r="C28" s="118">
        <f t="shared" ref="C28:C29" si="1">C29</f>
        <v>1139</v>
      </c>
    </row>
    <row r="29" spans="1:5" ht="34.9" customHeight="1" thickBot="1">
      <c r="A29" s="24" t="s">
        <v>53</v>
      </c>
      <c r="B29" s="26" t="s">
        <v>24</v>
      </c>
      <c r="C29" s="119">
        <f t="shared" si="1"/>
        <v>1139</v>
      </c>
    </row>
    <row r="30" spans="1:5" ht="40.15" customHeight="1" thickBot="1">
      <c r="A30" s="26" t="s">
        <v>54</v>
      </c>
      <c r="B30" s="25" t="s">
        <v>25</v>
      </c>
      <c r="C30" s="119">
        <v>1139</v>
      </c>
    </row>
    <row r="31" spans="1:5" ht="43.9" customHeight="1" thickBot="1">
      <c r="A31" s="22" t="s">
        <v>55</v>
      </c>
      <c r="B31" s="27" t="s">
        <v>26</v>
      </c>
      <c r="C31" s="118">
        <f t="shared" ref="C31:C32" si="2">C32</f>
        <v>0</v>
      </c>
    </row>
    <row r="32" spans="1:5" ht="40.9" customHeight="1" thickBot="1">
      <c r="A32" s="24" t="s">
        <v>56</v>
      </c>
      <c r="B32" s="26" t="s">
        <v>26</v>
      </c>
      <c r="C32" s="119">
        <f t="shared" si="2"/>
        <v>0</v>
      </c>
    </row>
    <row r="33" spans="1:3" ht="76.900000000000006" customHeight="1" thickBot="1">
      <c r="A33" s="26" t="s">
        <v>57</v>
      </c>
      <c r="B33" s="25" t="s">
        <v>27</v>
      </c>
      <c r="C33" s="119"/>
    </row>
    <row r="34" spans="1:3" ht="77.25" customHeight="1" thickBot="1">
      <c r="A34" s="22" t="s">
        <v>58</v>
      </c>
      <c r="B34" s="27" t="s">
        <v>67</v>
      </c>
      <c r="C34" s="118">
        <f t="shared" ref="C34:C35" si="3">C35</f>
        <v>0</v>
      </c>
    </row>
    <row r="35" spans="1:3" ht="77.25" customHeight="1" thickBot="1">
      <c r="A35" s="24" t="s">
        <v>62</v>
      </c>
      <c r="B35" s="26" t="s">
        <v>68</v>
      </c>
      <c r="C35" s="119">
        <f t="shared" si="3"/>
        <v>0</v>
      </c>
    </row>
    <row r="36" spans="1:3" ht="77.25" customHeight="1" thickBot="1">
      <c r="A36" s="26" t="s">
        <v>63</v>
      </c>
      <c r="B36" s="25" t="s">
        <v>68</v>
      </c>
      <c r="C36" s="119">
        <v>0</v>
      </c>
    </row>
    <row r="37" spans="1:3" ht="21.75" customHeight="1" thickBot="1">
      <c r="A37" s="10" t="s">
        <v>45</v>
      </c>
      <c r="B37" s="14" t="s">
        <v>15</v>
      </c>
      <c r="C37" s="118">
        <f>C38+C39+C40+C41+C42+C43</f>
        <v>2996416.5</v>
      </c>
    </row>
    <row r="38" spans="1:3" ht="39.75" customHeight="1" thickBot="1">
      <c r="A38" s="2" t="s">
        <v>199</v>
      </c>
      <c r="B38" s="12" t="s">
        <v>69</v>
      </c>
      <c r="C38" s="119">
        <v>1479000</v>
      </c>
    </row>
    <row r="39" spans="1:3" ht="96.75" customHeight="1" thickBot="1">
      <c r="A39" s="2" t="s">
        <v>64</v>
      </c>
      <c r="B39" s="2" t="s">
        <v>61</v>
      </c>
      <c r="C39" s="119">
        <v>490480</v>
      </c>
    </row>
    <row r="40" spans="1:3" ht="60.75" customHeight="1" thickBot="1">
      <c r="A40" s="2" t="s">
        <v>59</v>
      </c>
      <c r="B40" s="12" t="s">
        <v>65</v>
      </c>
      <c r="C40" s="119">
        <v>85970</v>
      </c>
    </row>
    <row r="41" spans="1:3" ht="43.5" customHeight="1" thickBot="1">
      <c r="A41" s="2" t="s">
        <v>60</v>
      </c>
      <c r="B41" s="12" t="s">
        <v>66</v>
      </c>
      <c r="C41" s="119">
        <v>700000</v>
      </c>
    </row>
    <row r="42" spans="1:3" ht="60.75" customHeight="1">
      <c r="A42" s="30" t="s">
        <v>70</v>
      </c>
      <c r="B42" s="31" t="s">
        <v>71</v>
      </c>
      <c r="C42" s="120">
        <v>240966.5</v>
      </c>
    </row>
    <row r="43" spans="1:3" ht="18.75">
      <c r="A43" s="32" t="s">
        <v>74</v>
      </c>
      <c r="B43" s="32" t="s">
        <v>5</v>
      </c>
      <c r="C43" s="121">
        <f>C44</f>
        <v>0</v>
      </c>
    </row>
    <row r="44" spans="1:3" ht="56.25">
      <c r="A44" s="32" t="s">
        <v>75</v>
      </c>
      <c r="B44" s="32" t="s">
        <v>72</v>
      </c>
      <c r="C44" s="121">
        <f>C45</f>
        <v>0</v>
      </c>
    </row>
    <row r="45" spans="1:3" ht="112.5">
      <c r="A45" s="32" t="s">
        <v>76</v>
      </c>
      <c r="B45" s="32" t="s">
        <v>73</v>
      </c>
      <c r="C45" s="121">
        <v>0</v>
      </c>
    </row>
  </sheetData>
  <mergeCells count="7">
    <mergeCell ref="D1:E1"/>
    <mergeCell ref="A3:A4"/>
    <mergeCell ref="B3:B4"/>
    <mergeCell ref="C3:C4"/>
    <mergeCell ref="D3:E3"/>
    <mergeCell ref="B1:C1"/>
    <mergeCell ref="A2:C2"/>
  </mergeCells>
  <pageMargins left="0.7" right="0.7" top="0.75" bottom="0.75" header="0.3" footer="0.3"/>
  <pageSetup paperSize="9" scale="75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zoomScale="70" zoomScaleNormal="70" workbookViewId="0">
      <selection activeCell="G9" sqref="G9"/>
    </sheetView>
  </sheetViews>
  <sheetFormatPr defaultRowHeight="15"/>
  <cols>
    <col min="1" max="1" width="39.7109375" customWidth="1"/>
    <col min="2" max="2" width="7.85546875" customWidth="1"/>
    <col min="3" max="3" width="19.7109375" customWidth="1"/>
    <col min="4" max="4" width="17" customWidth="1"/>
    <col min="5" max="5" width="19.140625" customWidth="1"/>
    <col min="7" max="7" width="13.7109375" customWidth="1"/>
  </cols>
  <sheetData>
    <row r="1" spans="1:7" ht="85.15" customHeight="1">
      <c r="A1" s="150" t="s">
        <v>77</v>
      </c>
      <c r="B1" s="150"/>
      <c r="C1" s="150"/>
      <c r="D1" s="150"/>
      <c r="E1" s="150"/>
    </row>
    <row r="2" spans="1:7" ht="115.15" customHeight="1">
      <c r="A2" s="158" t="s">
        <v>201</v>
      </c>
      <c r="B2" s="158"/>
      <c r="C2" s="158"/>
      <c r="D2" s="158"/>
      <c r="E2" s="158"/>
    </row>
    <row r="3" spans="1:7" ht="15.75" thickBot="1">
      <c r="A3" s="33"/>
      <c r="B3" s="34"/>
      <c r="D3" s="35"/>
      <c r="E3" s="36"/>
    </row>
    <row r="4" spans="1:7" ht="19.5" thickBot="1">
      <c r="A4" s="37" t="s">
        <v>78</v>
      </c>
      <c r="B4" s="38" t="s">
        <v>79</v>
      </c>
      <c r="C4" s="39" t="s">
        <v>80</v>
      </c>
      <c r="D4" s="39" t="s">
        <v>81</v>
      </c>
      <c r="E4" s="40" t="s">
        <v>82</v>
      </c>
    </row>
    <row r="5" spans="1:7" ht="19.5" thickBot="1">
      <c r="A5" s="41" t="s">
        <v>4</v>
      </c>
      <c r="B5" s="42"/>
      <c r="C5" s="43"/>
      <c r="D5" s="43"/>
      <c r="E5" s="44">
        <f>E6+E22+E29+E36+E48+E72+E78+E46</f>
        <v>3857669.95</v>
      </c>
    </row>
    <row r="6" spans="1:7">
      <c r="A6" s="159" t="s">
        <v>83</v>
      </c>
      <c r="B6" s="161" t="s">
        <v>84</v>
      </c>
      <c r="C6" s="163"/>
      <c r="D6" s="154"/>
      <c r="E6" s="165">
        <f>E9+E12+E18</f>
        <v>2395663.06</v>
      </c>
    </row>
    <row r="7" spans="1:7" ht="7.9" customHeight="1" thickBot="1">
      <c r="A7" s="160"/>
      <c r="B7" s="162"/>
      <c r="C7" s="164"/>
      <c r="D7" s="155"/>
      <c r="E7" s="166"/>
    </row>
    <row r="8" spans="1:7" ht="24.6" customHeight="1" thickBot="1">
      <c r="A8" s="45" t="s">
        <v>85</v>
      </c>
      <c r="B8" s="42" t="s">
        <v>84</v>
      </c>
      <c r="C8" s="43" t="s">
        <v>86</v>
      </c>
      <c r="D8" s="43"/>
      <c r="E8" s="46">
        <f>E9+E12+E18</f>
        <v>2395663.06</v>
      </c>
      <c r="G8" s="35"/>
    </row>
    <row r="9" spans="1:7" ht="57" customHeight="1" thickBot="1">
      <c r="A9" s="45" t="s">
        <v>87</v>
      </c>
      <c r="B9" s="42" t="s">
        <v>88</v>
      </c>
      <c r="C9" s="47"/>
      <c r="D9" s="43"/>
      <c r="E9" s="46">
        <f>E10</f>
        <v>851505.66</v>
      </c>
      <c r="G9" s="35"/>
    </row>
    <row r="10" spans="1:7" ht="42.6" customHeight="1" thickBot="1">
      <c r="A10" s="45" t="s">
        <v>89</v>
      </c>
      <c r="B10" s="42" t="s">
        <v>88</v>
      </c>
      <c r="C10" s="43" t="s">
        <v>90</v>
      </c>
      <c r="D10" s="43"/>
      <c r="E10" s="46">
        <f>E11</f>
        <v>851505.66</v>
      </c>
    </row>
    <row r="11" spans="1:7" ht="97.15" customHeight="1" thickBot="1">
      <c r="A11" s="45" t="s">
        <v>91</v>
      </c>
      <c r="B11" s="42" t="s">
        <v>88</v>
      </c>
      <c r="C11" s="43" t="s">
        <v>90</v>
      </c>
      <c r="D11" s="43">
        <v>100</v>
      </c>
      <c r="E11" s="46">
        <v>851505.66</v>
      </c>
    </row>
    <row r="12" spans="1:7" ht="24.6" customHeight="1" thickBot="1">
      <c r="A12" s="45" t="s">
        <v>92</v>
      </c>
      <c r="B12" s="42" t="s">
        <v>93</v>
      </c>
      <c r="C12" s="47"/>
      <c r="D12" s="43"/>
      <c r="E12" s="46">
        <f>E13+E14+E15+E17</f>
        <v>1544157.4000000001</v>
      </c>
    </row>
    <row r="13" spans="1:7" ht="95.45" customHeight="1" thickBot="1">
      <c r="A13" s="45" t="s">
        <v>91</v>
      </c>
      <c r="B13" s="42" t="s">
        <v>93</v>
      </c>
      <c r="C13" s="43" t="s">
        <v>94</v>
      </c>
      <c r="D13" s="43">
        <v>100</v>
      </c>
      <c r="E13" s="46">
        <v>1190292.54</v>
      </c>
    </row>
    <row r="14" spans="1:7" ht="39.6" customHeight="1" thickBot="1">
      <c r="A14" s="45" t="s">
        <v>95</v>
      </c>
      <c r="B14" s="42" t="s">
        <v>93</v>
      </c>
      <c r="C14" s="43" t="s">
        <v>94</v>
      </c>
      <c r="D14" s="43">
        <v>200</v>
      </c>
      <c r="E14" s="46">
        <v>316202.57</v>
      </c>
    </row>
    <row r="15" spans="1:7" ht="25.15" customHeight="1" thickBot="1">
      <c r="A15" s="45" t="s">
        <v>96</v>
      </c>
      <c r="B15" s="42" t="s">
        <v>93</v>
      </c>
      <c r="C15" s="43" t="s">
        <v>94</v>
      </c>
      <c r="D15" s="43">
        <v>800</v>
      </c>
      <c r="E15" s="46">
        <v>5662.29</v>
      </c>
    </row>
    <row r="16" spans="1:7" ht="96.6" customHeight="1" thickBot="1">
      <c r="A16" s="45" t="s">
        <v>97</v>
      </c>
      <c r="B16" s="42" t="s">
        <v>93</v>
      </c>
      <c r="C16" s="43" t="s">
        <v>98</v>
      </c>
      <c r="D16" s="43"/>
      <c r="E16" s="46">
        <f>E17</f>
        <v>32000</v>
      </c>
    </row>
    <row r="17" spans="1:5" ht="40.9" customHeight="1" thickBot="1">
      <c r="A17" s="45" t="s">
        <v>95</v>
      </c>
      <c r="B17" s="42" t="s">
        <v>93</v>
      </c>
      <c r="C17" s="43" t="s">
        <v>98</v>
      </c>
      <c r="D17" s="43">
        <v>200</v>
      </c>
      <c r="E17" s="46">
        <v>32000</v>
      </c>
    </row>
    <row r="18" spans="1:5" ht="22.15" customHeight="1" thickBot="1">
      <c r="A18" s="48" t="s">
        <v>99</v>
      </c>
      <c r="B18" s="42" t="s">
        <v>100</v>
      </c>
      <c r="C18" s="43"/>
      <c r="D18" s="49"/>
      <c r="E18" s="46">
        <f>E21</f>
        <v>0</v>
      </c>
    </row>
    <row r="19" spans="1:5" ht="24" customHeight="1" thickBot="1">
      <c r="A19" s="45" t="s">
        <v>85</v>
      </c>
      <c r="B19" s="42" t="s">
        <v>100</v>
      </c>
      <c r="C19" s="43" t="s">
        <v>86</v>
      </c>
      <c r="D19" s="49"/>
      <c r="E19" s="46">
        <f>E18</f>
        <v>0</v>
      </c>
    </row>
    <row r="20" spans="1:5" ht="46.15" customHeight="1" thickBot="1">
      <c r="A20" s="48" t="s">
        <v>101</v>
      </c>
      <c r="B20" s="42" t="s">
        <v>100</v>
      </c>
      <c r="C20" s="43" t="s">
        <v>102</v>
      </c>
      <c r="D20" s="49"/>
      <c r="E20" s="46">
        <f>E18</f>
        <v>0</v>
      </c>
    </row>
    <row r="21" spans="1:5" ht="24.6" customHeight="1" thickBot="1">
      <c r="A21" s="48" t="s">
        <v>96</v>
      </c>
      <c r="B21" s="42" t="s">
        <v>100</v>
      </c>
      <c r="C21" s="43" t="s">
        <v>102</v>
      </c>
      <c r="D21" s="43">
        <v>800</v>
      </c>
      <c r="E21" s="46">
        <v>0</v>
      </c>
    </row>
    <row r="22" spans="1:5" ht="21" customHeight="1" thickBot="1">
      <c r="A22" s="50" t="s">
        <v>103</v>
      </c>
      <c r="B22" s="51" t="s">
        <v>104</v>
      </c>
      <c r="C22" s="47"/>
      <c r="D22" s="47"/>
      <c r="E22" s="44">
        <f>E27+E28</f>
        <v>85970</v>
      </c>
    </row>
    <row r="23" spans="1:5" ht="24.6" customHeight="1" thickBot="1">
      <c r="A23" s="45" t="s">
        <v>85</v>
      </c>
      <c r="B23" s="51"/>
      <c r="C23" s="43" t="s">
        <v>86</v>
      </c>
      <c r="D23" s="47"/>
      <c r="E23" s="44"/>
    </row>
    <row r="24" spans="1:5" ht="40.15" customHeight="1" thickBot="1">
      <c r="A24" s="48" t="s">
        <v>105</v>
      </c>
      <c r="B24" s="42" t="s">
        <v>106</v>
      </c>
      <c r="C24" s="43"/>
      <c r="D24" s="43"/>
      <c r="E24" s="46">
        <f>E22</f>
        <v>85970</v>
      </c>
    </row>
    <row r="25" spans="1:5" ht="22.9" customHeight="1" thickBot="1">
      <c r="A25" s="48" t="s">
        <v>85</v>
      </c>
      <c r="B25" s="42" t="s">
        <v>106</v>
      </c>
      <c r="C25" s="43" t="s">
        <v>86</v>
      </c>
      <c r="D25" s="43"/>
      <c r="E25" s="46">
        <f>E24</f>
        <v>85970</v>
      </c>
    </row>
    <row r="26" spans="1:5" ht="78" customHeight="1" thickBot="1">
      <c r="A26" s="48" t="s">
        <v>107</v>
      </c>
      <c r="B26" s="42" t="s">
        <v>106</v>
      </c>
      <c r="C26" s="43" t="s">
        <v>108</v>
      </c>
      <c r="D26" s="43"/>
      <c r="E26" s="46">
        <f>E27+E28</f>
        <v>85970</v>
      </c>
    </row>
    <row r="27" spans="1:5" ht="93.6" customHeight="1" thickBot="1">
      <c r="A27" s="48" t="s">
        <v>91</v>
      </c>
      <c r="B27" s="42" t="s">
        <v>106</v>
      </c>
      <c r="C27" s="43" t="s">
        <v>108</v>
      </c>
      <c r="D27" s="43">
        <v>100</v>
      </c>
      <c r="E27" s="46">
        <v>80970</v>
      </c>
    </row>
    <row r="28" spans="1:5" ht="37.9" customHeight="1" thickBot="1">
      <c r="A28" s="45" t="s">
        <v>95</v>
      </c>
      <c r="B28" s="42" t="s">
        <v>106</v>
      </c>
      <c r="C28" s="43" t="s">
        <v>108</v>
      </c>
      <c r="D28" s="43">
        <v>200</v>
      </c>
      <c r="E28" s="46">
        <v>5000</v>
      </c>
    </row>
    <row r="29" spans="1:5" ht="57" customHeight="1" thickBot="1">
      <c r="A29" s="52" t="s">
        <v>109</v>
      </c>
      <c r="B29" s="53" t="s">
        <v>110</v>
      </c>
      <c r="C29" s="54"/>
      <c r="D29" s="54"/>
      <c r="E29" s="55">
        <f>E35</f>
        <v>50000</v>
      </c>
    </row>
    <row r="30" spans="1:5" ht="150.6" customHeight="1" thickBot="1">
      <c r="A30" s="45" t="s">
        <v>202</v>
      </c>
      <c r="B30" s="56" t="s">
        <v>110</v>
      </c>
      <c r="C30" s="37" t="s">
        <v>111</v>
      </c>
      <c r="D30" s="37"/>
      <c r="E30" s="57">
        <f>E31</f>
        <v>50000</v>
      </c>
    </row>
    <row r="31" spans="1:5" ht="75.599999999999994" customHeight="1" thickBot="1">
      <c r="A31" s="45" t="s">
        <v>112</v>
      </c>
      <c r="B31" s="56" t="s">
        <v>110</v>
      </c>
      <c r="C31" s="37" t="s">
        <v>113</v>
      </c>
      <c r="D31" s="37"/>
      <c r="E31" s="57">
        <f>E32</f>
        <v>50000</v>
      </c>
    </row>
    <row r="32" spans="1:5" ht="75.599999999999994" customHeight="1" thickBot="1">
      <c r="A32" s="45" t="s">
        <v>114</v>
      </c>
      <c r="B32" s="56" t="s">
        <v>110</v>
      </c>
      <c r="C32" s="37" t="s">
        <v>115</v>
      </c>
      <c r="D32" s="37"/>
      <c r="E32" s="57">
        <f>E33</f>
        <v>50000</v>
      </c>
    </row>
    <row r="33" spans="1:5" ht="36" customHeight="1" thickBot="1">
      <c r="A33" s="58" t="s">
        <v>116</v>
      </c>
      <c r="B33" s="56" t="s">
        <v>117</v>
      </c>
      <c r="C33" s="37" t="s">
        <v>115</v>
      </c>
      <c r="D33" s="37"/>
      <c r="E33" s="57">
        <f>E34</f>
        <v>50000</v>
      </c>
    </row>
    <row r="34" spans="1:5" ht="62.45" customHeight="1" thickBot="1">
      <c r="A34" s="58" t="s">
        <v>118</v>
      </c>
      <c r="B34" s="56" t="s">
        <v>117</v>
      </c>
      <c r="C34" s="37" t="s">
        <v>119</v>
      </c>
      <c r="D34" s="37"/>
      <c r="E34" s="57">
        <f>E35</f>
        <v>50000</v>
      </c>
    </row>
    <row r="35" spans="1:5" ht="40.15" customHeight="1" thickBot="1">
      <c r="A35" s="59" t="s">
        <v>95</v>
      </c>
      <c r="B35" s="56" t="s">
        <v>117</v>
      </c>
      <c r="C35" s="37" t="s">
        <v>119</v>
      </c>
      <c r="D35" s="37">
        <v>200</v>
      </c>
      <c r="E35" s="60">
        <v>50000</v>
      </c>
    </row>
    <row r="36" spans="1:5" ht="22.15" customHeight="1" thickBot="1">
      <c r="A36" s="41" t="s">
        <v>120</v>
      </c>
      <c r="B36" s="51" t="s">
        <v>121</v>
      </c>
      <c r="C36" s="47"/>
      <c r="D36" s="43"/>
      <c r="E36" s="44">
        <f>E42+E45+E43</f>
        <v>740480</v>
      </c>
    </row>
    <row r="37" spans="1:5" ht="25.15" customHeight="1">
      <c r="A37" s="61" t="s">
        <v>122</v>
      </c>
      <c r="B37" s="152" t="s">
        <v>123</v>
      </c>
      <c r="C37" s="154"/>
      <c r="D37" s="154"/>
      <c r="E37" s="156">
        <f>E39</f>
        <v>440480</v>
      </c>
    </row>
    <row r="38" spans="1:5" ht="22.15" customHeight="1" thickBot="1">
      <c r="A38" s="45" t="s">
        <v>124</v>
      </c>
      <c r="B38" s="153"/>
      <c r="C38" s="155"/>
      <c r="D38" s="155"/>
      <c r="E38" s="157"/>
    </row>
    <row r="39" spans="1:5" ht="142.9" customHeight="1" thickBot="1">
      <c r="A39" s="45" t="s">
        <v>203</v>
      </c>
      <c r="B39" s="42" t="s">
        <v>123</v>
      </c>
      <c r="C39" s="43" t="s">
        <v>125</v>
      </c>
      <c r="D39" s="43"/>
      <c r="E39" s="46">
        <f>E40</f>
        <v>440480</v>
      </c>
    </row>
    <row r="40" spans="1:5" ht="112.15" customHeight="1" thickBot="1">
      <c r="A40" s="45" t="s">
        <v>126</v>
      </c>
      <c r="B40" s="42" t="s">
        <v>123</v>
      </c>
      <c r="C40" s="43" t="s">
        <v>127</v>
      </c>
      <c r="D40" s="43"/>
      <c r="E40" s="46">
        <f>E41</f>
        <v>440480</v>
      </c>
    </row>
    <row r="41" spans="1:5" ht="90.6" customHeight="1" thickBot="1">
      <c r="A41" s="45" t="s">
        <v>128</v>
      </c>
      <c r="B41" s="42" t="s">
        <v>123</v>
      </c>
      <c r="C41" s="43" t="s">
        <v>129</v>
      </c>
      <c r="D41" s="43"/>
      <c r="E41" s="46">
        <f>E42</f>
        <v>440480</v>
      </c>
    </row>
    <row r="42" spans="1:5" ht="39.6" customHeight="1" thickBot="1">
      <c r="A42" s="45" t="s">
        <v>95</v>
      </c>
      <c r="B42" s="42" t="s">
        <v>123</v>
      </c>
      <c r="C42" s="43" t="s">
        <v>129</v>
      </c>
      <c r="D42" s="43">
        <v>200</v>
      </c>
      <c r="E42" s="46">
        <v>440480</v>
      </c>
    </row>
    <row r="43" spans="1:5" ht="39.6" customHeight="1" thickBot="1">
      <c r="A43" s="45" t="s">
        <v>95</v>
      </c>
      <c r="B43" s="42" t="s">
        <v>123</v>
      </c>
      <c r="C43" s="43" t="s">
        <v>129</v>
      </c>
      <c r="D43" s="43">
        <v>800</v>
      </c>
      <c r="E43" s="46">
        <v>50000</v>
      </c>
    </row>
    <row r="44" spans="1:5" ht="92.45" customHeight="1" thickBot="1">
      <c r="A44" s="45" t="s">
        <v>128</v>
      </c>
      <c r="B44" s="42" t="s">
        <v>123</v>
      </c>
      <c r="C44" s="43" t="s">
        <v>130</v>
      </c>
      <c r="D44" s="43"/>
      <c r="E44" s="46">
        <f>E45</f>
        <v>250000</v>
      </c>
    </row>
    <row r="45" spans="1:5" ht="42" customHeight="1" thickBot="1">
      <c r="A45" s="62" t="s">
        <v>95</v>
      </c>
      <c r="B45" s="42" t="s">
        <v>123</v>
      </c>
      <c r="C45" s="43" t="s">
        <v>130</v>
      </c>
      <c r="D45" s="43">
        <v>200</v>
      </c>
      <c r="E45" s="46">
        <v>250000</v>
      </c>
    </row>
    <row r="46" spans="1:5" ht="40.15" customHeight="1">
      <c r="A46" s="125" t="s">
        <v>195</v>
      </c>
      <c r="B46" s="124" t="s">
        <v>196</v>
      </c>
      <c r="C46" s="126" t="s">
        <v>198</v>
      </c>
      <c r="D46" s="126"/>
      <c r="E46" s="123">
        <f>E47</f>
        <v>8966.5</v>
      </c>
    </row>
    <row r="47" spans="1:5" ht="54.6" customHeight="1">
      <c r="A47" s="129" t="s">
        <v>174</v>
      </c>
      <c r="B47" s="124" t="s">
        <v>196</v>
      </c>
      <c r="C47" s="130" t="s">
        <v>198</v>
      </c>
      <c r="D47" s="130" t="s">
        <v>197</v>
      </c>
      <c r="E47" s="142">
        <v>8966.5</v>
      </c>
    </row>
    <row r="48" spans="1:5" ht="40.15" customHeight="1">
      <c r="A48" s="131" t="s">
        <v>131</v>
      </c>
      <c r="B48" s="132" t="s">
        <v>132</v>
      </c>
      <c r="C48" s="133"/>
      <c r="D48" s="97"/>
      <c r="E48" s="134">
        <f>E50</f>
        <v>376590.39</v>
      </c>
    </row>
    <row r="49" spans="1:5" ht="109.9" customHeight="1">
      <c r="A49" s="135" t="s">
        <v>202</v>
      </c>
      <c r="B49" s="136" t="s">
        <v>132</v>
      </c>
      <c r="C49" s="97" t="s">
        <v>113</v>
      </c>
      <c r="D49" s="97"/>
      <c r="E49" s="108"/>
    </row>
    <row r="50" spans="1:5" ht="58.15" customHeight="1" thickBot="1">
      <c r="A50" s="45" t="s">
        <v>133</v>
      </c>
      <c r="B50" s="42" t="s">
        <v>132</v>
      </c>
      <c r="C50" s="43" t="s">
        <v>113</v>
      </c>
      <c r="D50" s="43"/>
      <c r="E50" s="46">
        <f>E51+E54+E58+E64</f>
        <v>376590.39</v>
      </c>
    </row>
    <row r="51" spans="1:5" ht="19.899999999999999" customHeight="1" thickBot="1">
      <c r="A51" s="45" t="s">
        <v>134</v>
      </c>
      <c r="B51" s="42" t="s">
        <v>135</v>
      </c>
      <c r="C51" s="43" t="s">
        <v>136</v>
      </c>
      <c r="D51" s="43"/>
      <c r="E51" s="46">
        <f>E52</f>
        <v>0</v>
      </c>
    </row>
    <row r="52" spans="1:5" ht="91.9" customHeight="1" thickBot="1">
      <c r="A52" s="45" t="s">
        <v>137</v>
      </c>
      <c r="B52" s="42" t="s">
        <v>135</v>
      </c>
      <c r="C52" s="43" t="s">
        <v>138</v>
      </c>
      <c r="D52" s="43"/>
      <c r="E52" s="46">
        <f>E53</f>
        <v>0</v>
      </c>
    </row>
    <row r="53" spans="1:5" ht="34.9" customHeight="1" thickBot="1">
      <c r="A53" s="45" t="s">
        <v>95</v>
      </c>
      <c r="B53" s="42" t="s">
        <v>135</v>
      </c>
      <c r="C53" s="43" t="s">
        <v>138</v>
      </c>
      <c r="D53" s="43">
        <v>200</v>
      </c>
      <c r="E53" s="46">
        <v>0</v>
      </c>
    </row>
    <row r="54" spans="1:5" ht="21.6" customHeight="1" thickBot="1">
      <c r="A54" s="45" t="s">
        <v>139</v>
      </c>
      <c r="B54" s="42" t="s">
        <v>140</v>
      </c>
      <c r="C54" s="43" t="s">
        <v>113</v>
      </c>
      <c r="D54" s="43"/>
      <c r="E54" s="46">
        <f>E57</f>
        <v>0</v>
      </c>
    </row>
    <row r="55" spans="1:5" ht="76.900000000000006" customHeight="1" thickBot="1">
      <c r="A55" s="45" t="s">
        <v>141</v>
      </c>
      <c r="B55" s="42" t="s">
        <v>140</v>
      </c>
      <c r="C55" s="43" t="s">
        <v>142</v>
      </c>
      <c r="D55" s="43"/>
      <c r="E55" s="46">
        <f>E57</f>
        <v>0</v>
      </c>
    </row>
    <row r="56" spans="1:5" ht="36.6" customHeight="1" thickBot="1">
      <c r="A56" s="45" t="s">
        <v>143</v>
      </c>
      <c r="B56" s="42" t="s">
        <v>140</v>
      </c>
      <c r="C56" s="43" t="s">
        <v>144</v>
      </c>
      <c r="D56" s="43"/>
      <c r="E56" s="46">
        <f>E57</f>
        <v>0</v>
      </c>
    </row>
    <row r="57" spans="1:5" ht="37.9" customHeight="1" thickBot="1">
      <c r="A57" s="45" t="s">
        <v>95</v>
      </c>
      <c r="B57" s="42" t="s">
        <v>140</v>
      </c>
      <c r="C57" s="43" t="s">
        <v>144</v>
      </c>
      <c r="D57" s="43">
        <v>200</v>
      </c>
      <c r="E57" s="46">
        <v>0</v>
      </c>
    </row>
    <row r="58" spans="1:5" ht="19.899999999999999" customHeight="1" thickBot="1">
      <c r="A58" s="45" t="s">
        <v>145</v>
      </c>
      <c r="B58" s="42" t="s">
        <v>146</v>
      </c>
      <c r="C58" s="43"/>
      <c r="D58" s="43"/>
      <c r="E58" s="46">
        <f>E59</f>
        <v>372190.39</v>
      </c>
    </row>
    <row r="59" spans="1:5" ht="73.900000000000006" customHeight="1" thickBot="1">
      <c r="A59" s="45" t="s">
        <v>147</v>
      </c>
      <c r="B59" s="42" t="s">
        <v>146</v>
      </c>
      <c r="C59" s="43" t="s">
        <v>148</v>
      </c>
      <c r="D59" s="43"/>
      <c r="E59" s="46">
        <f>E60+E65+E69</f>
        <v>372190.39</v>
      </c>
    </row>
    <row r="60" spans="1:5" ht="37.9" customHeight="1" thickBot="1">
      <c r="A60" s="45" t="s">
        <v>149</v>
      </c>
      <c r="B60" s="42" t="s">
        <v>146</v>
      </c>
      <c r="C60" s="43" t="s">
        <v>150</v>
      </c>
      <c r="D60" s="43"/>
      <c r="E60" s="46">
        <f>E61</f>
        <v>172190.39</v>
      </c>
    </row>
    <row r="61" spans="1:5" ht="37.15" customHeight="1" thickBot="1">
      <c r="A61" s="45" t="s">
        <v>95</v>
      </c>
      <c r="B61" s="42" t="s">
        <v>146</v>
      </c>
      <c r="C61" s="43" t="s">
        <v>150</v>
      </c>
      <c r="D61" s="43">
        <v>200</v>
      </c>
      <c r="E61" s="46">
        <v>172190.39</v>
      </c>
    </row>
    <row r="62" spans="1:5" ht="22.15" customHeight="1" thickBot="1">
      <c r="A62" s="63" t="s">
        <v>151</v>
      </c>
      <c r="B62" s="42" t="s">
        <v>146</v>
      </c>
      <c r="C62" s="43" t="s">
        <v>152</v>
      </c>
      <c r="D62" s="43"/>
      <c r="E62" s="46"/>
    </row>
    <row r="63" spans="1:5" ht="43.9" customHeight="1" thickBot="1">
      <c r="A63" s="45" t="s">
        <v>95</v>
      </c>
      <c r="B63" s="42" t="s">
        <v>146</v>
      </c>
      <c r="C63" s="43" t="s">
        <v>152</v>
      </c>
      <c r="D63" s="43">
        <v>200</v>
      </c>
      <c r="E63" s="46"/>
    </row>
    <row r="64" spans="1:5" ht="22.9" customHeight="1" thickBot="1">
      <c r="A64" s="45" t="s">
        <v>96</v>
      </c>
      <c r="B64" s="42" t="s">
        <v>146</v>
      </c>
      <c r="C64" s="43" t="s">
        <v>150</v>
      </c>
      <c r="D64" s="43">
        <v>800</v>
      </c>
      <c r="E64" s="46">
        <v>4400</v>
      </c>
    </row>
    <row r="65" spans="1:5" ht="94.9" customHeight="1" thickBot="1">
      <c r="A65" s="62" t="s">
        <v>97</v>
      </c>
      <c r="B65" s="42" t="s">
        <v>146</v>
      </c>
      <c r="C65" s="43" t="s">
        <v>153</v>
      </c>
      <c r="D65" s="43"/>
      <c r="E65" s="46">
        <f>E66</f>
        <v>0</v>
      </c>
    </row>
    <row r="66" spans="1:5" ht="39.6" customHeight="1" thickBot="1">
      <c r="A66" s="62" t="s">
        <v>95</v>
      </c>
      <c r="B66" s="42" t="s">
        <v>146</v>
      </c>
      <c r="C66" s="43" t="s">
        <v>153</v>
      </c>
      <c r="D66" s="43">
        <v>200</v>
      </c>
      <c r="E66" s="46">
        <v>0</v>
      </c>
    </row>
    <row r="67" spans="1:5" ht="94.15" customHeight="1" thickBot="1">
      <c r="A67" s="62" t="s">
        <v>154</v>
      </c>
      <c r="B67" s="42" t="s">
        <v>146</v>
      </c>
      <c r="C67" s="43" t="s">
        <v>155</v>
      </c>
      <c r="D67" s="43"/>
      <c r="E67" s="46">
        <f>E68</f>
        <v>0</v>
      </c>
    </row>
    <row r="68" spans="1:5" ht="39" customHeight="1" thickBot="1">
      <c r="A68" s="62" t="s">
        <v>95</v>
      </c>
      <c r="B68" s="42" t="s">
        <v>146</v>
      </c>
      <c r="C68" s="43" t="s">
        <v>155</v>
      </c>
      <c r="D68" s="43">
        <v>200</v>
      </c>
      <c r="E68" s="46"/>
    </row>
    <row r="69" spans="1:5" ht="91.9" customHeight="1" thickBot="1">
      <c r="A69" s="45" t="s">
        <v>128</v>
      </c>
      <c r="B69" s="42" t="s">
        <v>146</v>
      </c>
      <c r="C69" s="43" t="s">
        <v>156</v>
      </c>
      <c r="D69" s="43"/>
      <c r="E69" s="46">
        <f>E71</f>
        <v>200000</v>
      </c>
    </row>
    <row r="70" spans="1:5" ht="37.15" customHeight="1" thickBot="1">
      <c r="A70" s="62" t="s">
        <v>157</v>
      </c>
      <c r="B70" s="42" t="s">
        <v>146</v>
      </c>
      <c r="C70" s="43" t="s">
        <v>156</v>
      </c>
      <c r="D70" s="43"/>
      <c r="E70" s="46">
        <f>E71</f>
        <v>200000</v>
      </c>
    </row>
    <row r="71" spans="1:5" ht="40.15" customHeight="1" thickBot="1">
      <c r="A71" s="45" t="s">
        <v>95</v>
      </c>
      <c r="B71" s="42" t="s">
        <v>146</v>
      </c>
      <c r="C71" s="43" t="s">
        <v>156</v>
      </c>
      <c r="D71" s="43">
        <v>200</v>
      </c>
      <c r="E71" s="46">
        <v>200000</v>
      </c>
    </row>
    <row r="72" spans="1:5" ht="23.45" customHeight="1" thickBot="1">
      <c r="A72" s="64" t="s">
        <v>158</v>
      </c>
      <c r="B72" s="51" t="s">
        <v>159</v>
      </c>
      <c r="C72" s="43"/>
      <c r="D72" s="43"/>
      <c r="E72" s="44">
        <f>E73</f>
        <v>200000</v>
      </c>
    </row>
    <row r="73" spans="1:5" ht="21.6" customHeight="1" thickBot="1">
      <c r="A73" s="45" t="s">
        <v>85</v>
      </c>
      <c r="B73" s="42" t="s">
        <v>159</v>
      </c>
      <c r="C73" s="43" t="s">
        <v>86</v>
      </c>
      <c r="D73" s="43"/>
      <c r="E73" s="46">
        <f>E76+E77</f>
        <v>200000</v>
      </c>
    </row>
    <row r="74" spans="1:5" ht="36.6" customHeight="1" thickBot="1">
      <c r="A74" s="62" t="s">
        <v>160</v>
      </c>
      <c r="B74" s="42" t="s">
        <v>161</v>
      </c>
      <c r="C74" s="43" t="s">
        <v>86</v>
      </c>
      <c r="D74" s="43"/>
      <c r="E74" s="46">
        <f>E76</f>
        <v>0</v>
      </c>
    </row>
    <row r="75" spans="1:5" ht="81.599999999999994" customHeight="1" thickBot="1">
      <c r="A75" s="65" t="s">
        <v>118</v>
      </c>
      <c r="B75" s="42" t="s">
        <v>161</v>
      </c>
      <c r="C75" s="43" t="s">
        <v>162</v>
      </c>
      <c r="D75" s="43"/>
      <c r="E75" s="46">
        <f>E77</f>
        <v>200000</v>
      </c>
    </row>
    <row r="76" spans="1:5" ht="36.6" customHeight="1" thickBot="1">
      <c r="A76" s="45" t="s">
        <v>95</v>
      </c>
      <c r="B76" s="42" t="s">
        <v>161</v>
      </c>
      <c r="C76" s="43" t="s">
        <v>177</v>
      </c>
      <c r="D76" s="43">
        <v>200</v>
      </c>
      <c r="E76" s="46">
        <v>0</v>
      </c>
    </row>
    <row r="77" spans="1:5" ht="36.6" customHeight="1" thickBot="1">
      <c r="A77" s="45" t="s">
        <v>95</v>
      </c>
      <c r="B77" s="42" t="s">
        <v>161</v>
      </c>
      <c r="C77" s="43" t="s">
        <v>162</v>
      </c>
      <c r="D77" s="43">
        <v>200</v>
      </c>
      <c r="E77" s="46">
        <v>200000</v>
      </c>
    </row>
    <row r="78" spans="1:5" ht="20.45" customHeight="1" thickBot="1">
      <c r="A78" s="64" t="s">
        <v>163</v>
      </c>
      <c r="B78" s="51" t="s">
        <v>164</v>
      </c>
      <c r="C78" s="43"/>
      <c r="D78" s="43"/>
      <c r="E78" s="44">
        <f>E80</f>
        <v>0</v>
      </c>
    </row>
    <row r="79" spans="1:5" ht="22.15" customHeight="1" thickBot="1">
      <c r="A79" s="45" t="s">
        <v>85</v>
      </c>
      <c r="B79" s="42" t="s">
        <v>164</v>
      </c>
      <c r="C79" s="43" t="s">
        <v>86</v>
      </c>
      <c r="D79" s="43"/>
      <c r="E79" s="46">
        <f>E80</f>
        <v>0</v>
      </c>
    </row>
    <row r="80" spans="1:5" ht="20.45" customHeight="1" thickBot="1">
      <c r="A80" s="62" t="s">
        <v>165</v>
      </c>
      <c r="B80" s="42" t="s">
        <v>166</v>
      </c>
      <c r="C80" s="43" t="s">
        <v>86</v>
      </c>
      <c r="D80" s="43"/>
      <c r="E80" s="46">
        <f>E82</f>
        <v>0</v>
      </c>
    </row>
    <row r="81" spans="1:5" ht="40.9" customHeight="1" thickBot="1">
      <c r="A81" s="66" t="s">
        <v>167</v>
      </c>
      <c r="B81" s="56">
        <v>1001</v>
      </c>
      <c r="C81" s="67" t="s">
        <v>168</v>
      </c>
      <c r="D81" s="37"/>
      <c r="E81" s="57">
        <f>E80</f>
        <v>0</v>
      </c>
    </row>
    <row r="82" spans="1:5" ht="19.149999999999999" customHeight="1" thickBot="1">
      <c r="A82" s="66" t="s">
        <v>169</v>
      </c>
      <c r="B82" s="56">
        <v>1001</v>
      </c>
      <c r="C82" s="37" t="s">
        <v>168</v>
      </c>
      <c r="D82" s="37">
        <v>500</v>
      </c>
      <c r="E82" s="57">
        <v>0</v>
      </c>
    </row>
  </sheetData>
  <mergeCells count="11">
    <mergeCell ref="B37:B38"/>
    <mergeCell ref="C37:C38"/>
    <mergeCell ref="D37:D38"/>
    <mergeCell ref="E37:E38"/>
    <mergeCell ref="A1:E1"/>
    <mergeCell ref="A2:E2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5"/>
  <sheetViews>
    <sheetView zoomScale="70" zoomScaleNormal="70" workbookViewId="0">
      <selection activeCell="G6" sqref="G6"/>
    </sheetView>
  </sheetViews>
  <sheetFormatPr defaultRowHeight="15"/>
  <cols>
    <col min="1" max="1" width="73.5703125" customWidth="1"/>
    <col min="2" max="2" width="21" customWidth="1"/>
    <col min="3" max="3" width="11.28515625" customWidth="1"/>
    <col min="4" max="4" width="19.28515625" customWidth="1"/>
    <col min="6" max="6" width="11.5703125" bestFit="1" customWidth="1"/>
  </cols>
  <sheetData>
    <row r="1" spans="1:6" ht="95.45" customHeight="1">
      <c r="A1" s="150" t="s">
        <v>170</v>
      </c>
      <c r="B1" s="150"/>
      <c r="C1" s="150"/>
      <c r="D1" s="150"/>
    </row>
    <row r="2" spans="1:6" ht="121.9" customHeight="1" thickBot="1">
      <c r="A2" s="167" t="s">
        <v>201</v>
      </c>
      <c r="B2" s="167"/>
      <c r="C2" s="167"/>
      <c r="D2" s="167"/>
    </row>
    <row r="3" spans="1:6" ht="24.6" customHeight="1" thickBot="1">
      <c r="A3" s="37" t="s">
        <v>78</v>
      </c>
      <c r="B3" s="39" t="s">
        <v>80</v>
      </c>
      <c r="C3" s="39" t="s">
        <v>81</v>
      </c>
      <c r="D3" s="40" t="s">
        <v>82</v>
      </c>
    </row>
    <row r="4" spans="1:6" ht="24.6" customHeight="1" thickBot="1">
      <c r="A4" s="41" t="s">
        <v>4</v>
      </c>
      <c r="B4" s="68"/>
      <c r="C4" s="43"/>
      <c r="D4" s="44">
        <f>D5+D18+D40+D14+D38+D12</f>
        <v>3857669.95</v>
      </c>
    </row>
    <row r="5" spans="1:6" ht="68.45" customHeight="1" thickBot="1">
      <c r="A5" s="41" t="s">
        <v>203</v>
      </c>
      <c r="B5" s="47" t="s">
        <v>125</v>
      </c>
      <c r="C5" s="43"/>
      <c r="D5" s="44">
        <f>D8+D11+D9</f>
        <v>740480</v>
      </c>
    </row>
    <row r="6" spans="1:6" ht="54" customHeight="1" thickBot="1">
      <c r="A6" s="45" t="s">
        <v>126</v>
      </c>
      <c r="B6" s="43" t="s">
        <v>129</v>
      </c>
      <c r="C6" s="43"/>
      <c r="D6" s="46">
        <f>D7</f>
        <v>440480</v>
      </c>
      <c r="F6" s="35"/>
    </row>
    <row r="7" spans="1:6" ht="58.9" customHeight="1" thickBot="1">
      <c r="A7" s="45" t="s">
        <v>128</v>
      </c>
      <c r="B7" s="43" t="s">
        <v>129</v>
      </c>
      <c r="C7" s="43"/>
      <c r="D7" s="46">
        <f>D8</f>
        <v>440480</v>
      </c>
    </row>
    <row r="8" spans="1:6" ht="24.6" customHeight="1" thickBot="1">
      <c r="A8" s="45" t="s">
        <v>95</v>
      </c>
      <c r="B8" s="43" t="s">
        <v>129</v>
      </c>
      <c r="C8" s="43">
        <v>200</v>
      </c>
      <c r="D8" s="46">
        <v>440480</v>
      </c>
    </row>
    <row r="9" spans="1:6" ht="24.6" customHeight="1" thickBot="1">
      <c r="A9" s="45" t="s">
        <v>95</v>
      </c>
      <c r="B9" s="43" t="s">
        <v>129</v>
      </c>
      <c r="C9" s="43">
        <v>800</v>
      </c>
      <c r="D9" s="46">
        <v>50000</v>
      </c>
    </row>
    <row r="10" spans="1:6" ht="54" customHeight="1" thickBot="1">
      <c r="A10" s="45" t="s">
        <v>128</v>
      </c>
      <c r="B10" s="43" t="s">
        <v>130</v>
      </c>
      <c r="C10" s="43"/>
      <c r="D10" s="46">
        <f>D11</f>
        <v>250000</v>
      </c>
    </row>
    <row r="11" spans="1:6" ht="21.6" customHeight="1" thickBot="1">
      <c r="A11" s="45" t="s">
        <v>95</v>
      </c>
      <c r="B11" s="43" t="s">
        <v>130</v>
      </c>
      <c r="C11" s="43">
        <v>200</v>
      </c>
      <c r="D11" s="46">
        <v>250000</v>
      </c>
    </row>
    <row r="12" spans="1:6" ht="21.6" customHeight="1" thickBot="1">
      <c r="A12" s="125" t="s">
        <v>195</v>
      </c>
      <c r="B12" s="126" t="s">
        <v>198</v>
      </c>
      <c r="C12" s="43"/>
      <c r="D12" s="46">
        <f>D13</f>
        <v>8966.5</v>
      </c>
    </row>
    <row r="13" spans="1:6" ht="45.6" customHeight="1" thickBot="1">
      <c r="A13" s="125" t="s">
        <v>174</v>
      </c>
      <c r="B13" s="126" t="s">
        <v>198</v>
      </c>
      <c r="C13" s="43">
        <v>200</v>
      </c>
      <c r="D13" s="46">
        <v>8966.5</v>
      </c>
    </row>
    <row r="14" spans="1:6" ht="37.9" customHeight="1" thickBot="1">
      <c r="A14" s="52" t="s">
        <v>109</v>
      </c>
      <c r="B14" s="37"/>
      <c r="C14" s="37"/>
      <c r="D14" s="55">
        <f>D17</f>
        <v>0</v>
      </c>
    </row>
    <row r="15" spans="1:6" ht="22.15" customHeight="1" thickBot="1">
      <c r="A15" s="58" t="s">
        <v>116</v>
      </c>
      <c r="B15" s="37" t="s">
        <v>125</v>
      </c>
      <c r="C15" s="37"/>
      <c r="D15" s="57">
        <f>D17</f>
        <v>0</v>
      </c>
    </row>
    <row r="16" spans="1:6" ht="95.45" customHeight="1" thickBot="1">
      <c r="A16" s="58" t="s">
        <v>118</v>
      </c>
      <c r="B16" s="37" t="s">
        <v>171</v>
      </c>
      <c r="C16" s="37"/>
      <c r="D16" s="57">
        <f>D17</f>
        <v>0</v>
      </c>
    </row>
    <row r="17" spans="1:4" ht="24.6" customHeight="1" thickBot="1">
      <c r="A17" s="59" t="s">
        <v>95</v>
      </c>
      <c r="B17" s="37" t="s">
        <v>171</v>
      </c>
      <c r="C17" s="37">
        <v>200</v>
      </c>
      <c r="D17" s="57">
        <v>0</v>
      </c>
    </row>
    <row r="18" spans="1:4" ht="93" customHeight="1" thickBot="1">
      <c r="A18" s="41" t="s">
        <v>202</v>
      </c>
      <c r="B18" s="47" t="s">
        <v>113</v>
      </c>
      <c r="C18" s="47"/>
      <c r="D18" s="44">
        <f>D19+D24+D22</f>
        <v>376590.39</v>
      </c>
    </row>
    <row r="19" spans="1:4" ht="24.6" customHeight="1" thickBot="1">
      <c r="A19" s="45" t="s">
        <v>134</v>
      </c>
      <c r="B19" s="43"/>
      <c r="C19" s="43"/>
      <c r="D19" s="46">
        <f>D20</f>
        <v>0</v>
      </c>
    </row>
    <row r="20" spans="1:4" ht="60" customHeight="1" thickBot="1">
      <c r="A20" s="45" t="s">
        <v>137</v>
      </c>
      <c r="B20" s="43" t="s">
        <v>172</v>
      </c>
      <c r="C20" s="37"/>
      <c r="D20" s="46">
        <f>D21</f>
        <v>0</v>
      </c>
    </row>
    <row r="21" spans="1:4" ht="30" customHeight="1" thickBot="1">
      <c r="A21" s="45" t="s">
        <v>95</v>
      </c>
      <c r="B21" s="43" t="s">
        <v>172</v>
      </c>
      <c r="C21" s="43">
        <v>200</v>
      </c>
      <c r="D21" s="69">
        <v>0</v>
      </c>
    </row>
    <row r="22" spans="1:4" ht="28.9" customHeight="1" thickBot="1">
      <c r="A22" s="45" t="s">
        <v>143</v>
      </c>
      <c r="B22" s="37" t="s">
        <v>144</v>
      </c>
      <c r="C22" s="70"/>
      <c r="D22" s="57">
        <f>D23</f>
        <v>0</v>
      </c>
    </row>
    <row r="23" spans="1:4" ht="30.6" customHeight="1" thickBot="1">
      <c r="A23" s="45" t="s">
        <v>95</v>
      </c>
      <c r="B23" s="37" t="s">
        <v>144</v>
      </c>
      <c r="C23" s="37">
        <v>200</v>
      </c>
      <c r="D23" s="57">
        <v>0</v>
      </c>
    </row>
    <row r="24" spans="1:4" ht="26.45" customHeight="1" thickBot="1">
      <c r="A24" s="45" t="s">
        <v>145</v>
      </c>
      <c r="B24" s="43"/>
      <c r="C24" s="43"/>
      <c r="D24" s="69">
        <f>D25</f>
        <v>376590.39</v>
      </c>
    </row>
    <row r="25" spans="1:4" ht="27" customHeight="1" thickBot="1">
      <c r="A25" s="45" t="s">
        <v>147</v>
      </c>
      <c r="B25" s="43" t="s">
        <v>148</v>
      </c>
      <c r="C25" s="43"/>
      <c r="D25" s="69">
        <f>D26+D28+D31+D35+D32+D36</f>
        <v>376590.39</v>
      </c>
    </row>
    <row r="26" spans="1:4" ht="25.15" customHeight="1" thickBot="1">
      <c r="A26" s="45" t="s">
        <v>149</v>
      </c>
      <c r="B26" s="43" t="s">
        <v>150</v>
      </c>
      <c r="C26" s="43"/>
      <c r="D26" s="69">
        <f>D27+D29</f>
        <v>172190.39</v>
      </c>
    </row>
    <row r="27" spans="1:4" ht="24.6" customHeight="1" thickBot="1">
      <c r="A27" s="45" t="s">
        <v>95</v>
      </c>
      <c r="B27" s="43" t="s">
        <v>150</v>
      </c>
      <c r="C27" s="43">
        <v>200</v>
      </c>
      <c r="D27" s="69">
        <v>172190.39</v>
      </c>
    </row>
    <row r="28" spans="1:4" ht="22.15" customHeight="1" thickBot="1">
      <c r="A28" s="48" t="s">
        <v>96</v>
      </c>
      <c r="B28" s="43" t="s">
        <v>150</v>
      </c>
      <c r="C28" s="43">
        <v>800</v>
      </c>
      <c r="D28" s="46">
        <v>4400</v>
      </c>
    </row>
    <row r="29" spans="1:4" ht="24.6" customHeight="1" thickBot="1">
      <c r="A29" s="48" t="s">
        <v>96</v>
      </c>
      <c r="B29" s="43" t="s">
        <v>150</v>
      </c>
      <c r="C29" s="43">
        <v>800</v>
      </c>
      <c r="D29" s="69">
        <v>0</v>
      </c>
    </row>
    <row r="30" spans="1:4" ht="61.9" customHeight="1" thickBot="1">
      <c r="A30" s="45" t="s">
        <v>97</v>
      </c>
      <c r="B30" s="43" t="s">
        <v>153</v>
      </c>
      <c r="C30" s="43"/>
      <c r="D30" s="46">
        <f>D31</f>
        <v>0</v>
      </c>
    </row>
    <row r="31" spans="1:4" ht="25.15" customHeight="1" thickBot="1">
      <c r="A31" s="45" t="s">
        <v>95</v>
      </c>
      <c r="B31" s="43" t="s">
        <v>153</v>
      </c>
      <c r="C31" s="43">
        <v>200</v>
      </c>
      <c r="D31" s="46">
        <v>0</v>
      </c>
    </row>
    <row r="32" spans="1:4" ht="23.45" customHeight="1" thickBot="1">
      <c r="A32" s="45" t="s">
        <v>151</v>
      </c>
      <c r="B32" s="43" t="s">
        <v>152</v>
      </c>
      <c r="C32" s="43"/>
      <c r="D32" s="46"/>
    </row>
    <row r="33" spans="1:4" ht="24.6" customHeight="1" thickBot="1">
      <c r="A33" s="45" t="s">
        <v>95</v>
      </c>
      <c r="B33" s="43" t="s">
        <v>152</v>
      </c>
      <c r="C33" s="43">
        <v>200</v>
      </c>
      <c r="D33" s="46">
        <f>D32</f>
        <v>0</v>
      </c>
    </row>
    <row r="34" spans="1:4" ht="57" customHeight="1" thickBot="1">
      <c r="A34" s="45" t="s">
        <v>128</v>
      </c>
      <c r="B34" s="43" t="s">
        <v>156</v>
      </c>
      <c r="C34" s="43"/>
      <c r="D34" s="46">
        <f>D35</f>
        <v>200000</v>
      </c>
    </row>
    <row r="35" spans="1:4" ht="24.6" customHeight="1" thickBot="1">
      <c r="A35" s="45" t="s">
        <v>95</v>
      </c>
      <c r="B35" s="43" t="s">
        <v>156</v>
      </c>
      <c r="C35" s="43">
        <v>200</v>
      </c>
      <c r="D35" s="46">
        <v>200000</v>
      </c>
    </row>
    <row r="36" spans="1:4" ht="42" customHeight="1" thickBot="1">
      <c r="A36" s="62" t="s">
        <v>154</v>
      </c>
      <c r="B36" s="43" t="s">
        <v>155</v>
      </c>
      <c r="C36" s="43"/>
      <c r="D36" s="46"/>
    </row>
    <row r="37" spans="1:4" ht="24.6" customHeight="1" thickBot="1">
      <c r="A37" s="62" t="s">
        <v>95</v>
      </c>
      <c r="B37" s="43" t="s">
        <v>155</v>
      </c>
      <c r="C37" s="43">
        <v>200</v>
      </c>
      <c r="D37" s="46"/>
    </row>
    <row r="38" spans="1:4" ht="95.45" customHeight="1" thickBot="1">
      <c r="A38" s="71" t="s">
        <v>173</v>
      </c>
      <c r="B38" s="43" t="s">
        <v>119</v>
      </c>
      <c r="C38" s="43"/>
      <c r="D38" s="46">
        <f>D39</f>
        <v>50000</v>
      </c>
    </row>
    <row r="39" spans="1:4" ht="37.15" customHeight="1" thickBot="1">
      <c r="A39" s="71" t="s">
        <v>174</v>
      </c>
      <c r="B39" s="43" t="s">
        <v>119</v>
      </c>
      <c r="C39" s="43">
        <v>200</v>
      </c>
      <c r="D39" s="46">
        <v>50000</v>
      </c>
    </row>
    <row r="40" spans="1:4" ht="24.6" customHeight="1" thickBot="1">
      <c r="A40" s="41" t="s">
        <v>85</v>
      </c>
      <c r="B40" s="47" t="s">
        <v>86</v>
      </c>
      <c r="C40" s="47"/>
      <c r="D40" s="44">
        <f>D41+D52+D56+D60</f>
        <v>2681633.06</v>
      </c>
    </row>
    <row r="41" spans="1:4" ht="24" customHeight="1" thickBot="1">
      <c r="A41" s="45" t="s">
        <v>83</v>
      </c>
      <c r="B41" s="43"/>
      <c r="C41" s="43"/>
      <c r="D41" s="46">
        <f>D42+D44+D48</f>
        <v>2395663.06</v>
      </c>
    </row>
    <row r="42" spans="1:4" ht="24.6" customHeight="1" thickBot="1">
      <c r="A42" s="45" t="s">
        <v>89</v>
      </c>
      <c r="B42" s="43" t="s">
        <v>90</v>
      </c>
      <c r="C42" s="43"/>
      <c r="D42" s="46">
        <f>D43</f>
        <v>851505.66</v>
      </c>
    </row>
    <row r="43" spans="1:4" ht="40.9" customHeight="1" thickBot="1">
      <c r="A43" s="45" t="s">
        <v>91</v>
      </c>
      <c r="B43" s="43" t="s">
        <v>90</v>
      </c>
      <c r="C43" s="43">
        <v>100</v>
      </c>
      <c r="D43" s="46">
        <v>851505.66</v>
      </c>
    </row>
    <row r="44" spans="1:4" ht="24.6" customHeight="1" thickBot="1">
      <c r="A44" s="45" t="s">
        <v>92</v>
      </c>
      <c r="B44" s="43" t="s">
        <v>94</v>
      </c>
      <c r="C44" s="43"/>
      <c r="D44" s="46">
        <f>D45+D46+D51+D47</f>
        <v>1544157.4000000001</v>
      </c>
    </row>
    <row r="45" spans="1:4" ht="37.9" customHeight="1" thickBot="1">
      <c r="A45" s="45" t="s">
        <v>91</v>
      </c>
      <c r="B45" s="43" t="s">
        <v>94</v>
      </c>
      <c r="C45" s="43">
        <v>100</v>
      </c>
      <c r="D45" s="46">
        <v>1190292.54</v>
      </c>
    </row>
    <row r="46" spans="1:4" ht="24.6" customHeight="1" thickBot="1">
      <c r="A46" s="45" t="s">
        <v>95</v>
      </c>
      <c r="B46" s="43" t="s">
        <v>94</v>
      </c>
      <c r="C46" s="43">
        <v>200</v>
      </c>
      <c r="D46" s="69">
        <v>316202.57</v>
      </c>
    </row>
    <row r="47" spans="1:4" ht="24.6" customHeight="1" thickBot="1">
      <c r="A47" s="45" t="s">
        <v>96</v>
      </c>
      <c r="B47" s="43" t="s">
        <v>94</v>
      </c>
      <c r="C47" s="43">
        <v>800</v>
      </c>
      <c r="D47" s="46">
        <v>5662.29</v>
      </c>
    </row>
    <row r="48" spans="1:4" ht="24.6" customHeight="1" thickBot="1">
      <c r="A48" s="48" t="s">
        <v>101</v>
      </c>
      <c r="B48" s="43" t="s">
        <v>102</v>
      </c>
      <c r="C48" s="49"/>
      <c r="D48" s="46"/>
    </row>
    <row r="49" spans="1:4" ht="20.45" customHeight="1" thickBot="1">
      <c r="A49" s="48" t="s">
        <v>96</v>
      </c>
      <c r="B49" s="43" t="s">
        <v>102</v>
      </c>
      <c r="C49" s="43">
        <v>800</v>
      </c>
      <c r="D49" s="46">
        <f>D48</f>
        <v>0</v>
      </c>
    </row>
    <row r="50" spans="1:4" ht="59.45" customHeight="1" thickBot="1">
      <c r="A50" s="45" t="s">
        <v>97</v>
      </c>
      <c r="B50" s="43" t="s">
        <v>98</v>
      </c>
      <c r="C50" s="43"/>
      <c r="D50" s="46">
        <f>D51</f>
        <v>32000</v>
      </c>
    </row>
    <row r="51" spans="1:4" ht="24.6" customHeight="1" thickBot="1">
      <c r="A51" s="45" t="s">
        <v>95</v>
      </c>
      <c r="B51" s="43" t="s">
        <v>98</v>
      </c>
      <c r="C51" s="43">
        <v>200</v>
      </c>
      <c r="D51" s="46">
        <v>32000</v>
      </c>
    </row>
    <row r="52" spans="1:4" ht="24.6" customHeight="1" thickBot="1">
      <c r="A52" s="50" t="s">
        <v>103</v>
      </c>
      <c r="B52" s="43"/>
      <c r="C52" s="43"/>
      <c r="D52" s="44">
        <f>D53</f>
        <v>85970</v>
      </c>
    </row>
    <row r="53" spans="1:4" ht="35.450000000000003" customHeight="1" thickBot="1">
      <c r="A53" s="48" t="s">
        <v>107</v>
      </c>
      <c r="B53" s="43" t="s">
        <v>108</v>
      </c>
      <c r="C53" s="43"/>
      <c r="D53" s="46">
        <f>D54+D55</f>
        <v>85970</v>
      </c>
    </row>
    <row r="54" spans="1:4" ht="37.15" customHeight="1" thickBot="1">
      <c r="A54" s="48" t="s">
        <v>91</v>
      </c>
      <c r="B54" s="43" t="s">
        <v>108</v>
      </c>
      <c r="C54" s="43">
        <v>100</v>
      </c>
      <c r="D54" s="46">
        <v>80970</v>
      </c>
    </row>
    <row r="55" spans="1:4" ht="24.6" customHeight="1" thickBot="1">
      <c r="A55" s="45" t="s">
        <v>95</v>
      </c>
      <c r="B55" s="43" t="s">
        <v>108</v>
      </c>
      <c r="C55" s="43">
        <v>200</v>
      </c>
      <c r="D55" s="46">
        <v>5000</v>
      </c>
    </row>
    <row r="56" spans="1:4" ht="24.6" customHeight="1" thickBot="1">
      <c r="A56" s="64" t="s">
        <v>163</v>
      </c>
      <c r="B56" s="43"/>
      <c r="C56" s="43"/>
      <c r="D56" s="44">
        <f>D59</f>
        <v>0</v>
      </c>
    </row>
    <row r="57" spans="1:4" ht="24.6" customHeight="1" thickBot="1">
      <c r="A57" s="62" t="s">
        <v>165</v>
      </c>
      <c r="B57" s="43" t="s">
        <v>86</v>
      </c>
      <c r="C57" s="43"/>
      <c r="D57" s="46">
        <f>D59</f>
        <v>0</v>
      </c>
    </row>
    <row r="58" spans="1:4" ht="24.6" customHeight="1" thickBot="1">
      <c r="A58" s="66" t="s">
        <v>167</v>
      </c>
      <c r="B58" s="37" t="s">
        <v>168</v>
      </c>
      <c r="C58" s="37"/>
      <c r="D58" s="57">
        <f>D59</f>
        <v>0</v>
      </c>
    </row>
    <row r="59" spans="1:4" ht="24.6" customHeight="1" thickBot="1">
      <c r="A59" s="59" t="s">
        <v>169</v>
      </c>
      <c r="B59" s="37" t="s">
        <v>168</v>
      </c>
      <c r="C59" s="37">
        <v>500</v>
      </c>
      <c r="D59" s="57">
        <v>0</v>
      </c>
    </row>
    <row r="60" spans="1:4" ht="24.6" customHeight="1" thickBot="1">
      <c r="A60" s="64" t="s">
        <v>158</v>
      </c>
      <c r="B60" s="43"/>
      <c r="C60" s="43"/>
      <c r="D60" s="44">
        <f>D63+D65</f>
        <v>200000</v>
      </c>
    </row>
    <row r="61" spans="1:4" ht="21.6" customHeight="1" thickBot="1">
      <c r="A61" s="66" t="s">
        <v>175</v>
      </c>
      <c r="B61" s="72" t="s">
        <v>86</v>
      </c>
      <c r="C61" s="72"/>
      <c r="D61" s="73">
        <f>D63+D65</f>
        <v>200000</v>
      </c>
    </row>
    <row r="62" spans="1:4" ht="24.6" customHeight="1" thickBot="1">
      <c r="A62" s="66" t="s">
        <v>176</v>
      </c>
      <c r="B62" s="37" t="s">
        <v>177</v>
      </c>
      <c r="C62" s="70"/>
      <c r="D62" s="57"/>
    </row>
    <row r="63" spans="1:4" ht="24.6" customHeight="1" thickBot="1">
      <c r="A63" s="59" t="s">
        <v>95</v>
      </c>
      <c r="B63" s="37" t="s">
        <v>177</v>
      </c>
      <c r="C63" s="43">
        <v>200</v>
      </c>
      <c r="D63" s="57">
        <v>0</v>
      </c>
    </row>
    <row r="64" spans="1:4" ht="102.6" customHeight="1" thickBot="1">
      <c r="A64" s="45" t="s">
        <v>118</v>
      </c>
      <c r="B64" s="39" t="s">
        <v>162</v>
      </c>
      <c r="C64" s="43"/>
      <c r="D64" s="46">
        <v>200000</v>
      </c>
    </row>
    <row r="65" spans="1:4" ht="23.45" customHeight="1" thickBot="1">
      <c r="A65" s="45" t="s">
        <v>95</v>
      </c>
      <c r="B65" s="39" t="s">
        <v>162</v>
      </c>
      <c r="C65" s="43">
        <v>200</v>
      </c>
      <c r="D65" s="46">
        <v>200000</v>
      </c>
    </row>
  </sheetData>
  <mergeCells count="2">
    <mergeCell ref="A1:D1"/>
    <mergeCell ref="A2:D2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3"/>
  <sheetViews>
    <sheetView zoomScale="70" zoomScaleNormal="70" workbookViewId="0">
      <selection activeCell="G7" sqref="G7"/>
    </sheetView>
  </sheetViews>
  <sheetFormatPr defaultRowHeight="15"/>
  <cols>
    <col min="1" max="1" width="50.7109375" customWidth="1"/>
    <col min="2" max="2" width="13" customWidth="1"/>
    <col min="3" max="3" width="19" customWidth="1"/>
    <col min="4" max="4" width="9.7109375" customWidth="1"/>
    <col min="5" max="5" width="22.140625" customWidth="1"/>
    <col min="7" max="8" width="18.28515625" customWidth="1"/>
  </cols>
  <sheetData>
    <row r="1" spans="1:8" ht="94.15" customHeight="1">
      <c r="A1" s="150" t="s">
        <v>178</v>
      </c>
      <c r="B1" s="150"/>
      <c r="C1" s="150"/>
      <c r="D1" s="150"/>
      <c r="E1" s="150"/>
    </row>
    <row r="2" spans="1:8" ht="78" customHeight="1">
      <c r="A2" s="168" t="s">
        <v>204</v>
      </c>
      <c r="B2" s="168"/>
      <c r="C2" s="168"/>
      <c r="D2" s="168"/>
      <c r="E2" s="168"/>
    </row>
    <row r="3" spans="1:8" ht="17.25" thickBot="1">
      <c r="A3" s="74"/>
      <c r="B3" s="34"/>
      <c r="E3" s="75"/>
    </row>
    <row r="4" spans="1:8" ht="16.5">
      <c r="A4" s="76"/>
      <c r="B4" s="77"/>
      <c r="C4" s="77"/>
      <c r="D4" s="77"/>
      <c r="E4" s="78"/>
    </row>
    <row r="5" spans="1:8" ht="17.25" thickBot="1">
      <c r="A5" s="79" t="s">
        <v>78</v>
      </c>
      <c r="B5" s="80" t="s">
        <v>179</v>
      </c>
      <c r="C5" s="80" t="s">
        <v>180</v>
      </c>
      <c r="D5" s="80" t="s">
        <v>81</v>
      </c>
      <c r="E5" s="81" t="s">
        <v>82</v>
      </c>
    </row>
    <row r="6" spans="1:8" ht="17.25" thickBot="1">
      <c r="A6" s="82" t="s">
        <v>181</v>
      </c>
      <c r="B6" s="83"/>
      <c r="C6" s="83"/>
      <c r="D6" s="83"/>
      <c r="E6" s="84">
        <f>E10+E12+E13+E14+E16+E22+E35+E41+E42+E44+E60+E61+E67+E71+E73+E23</f>
        <v>3857669.95</v>
      </c>
    </row>
    <row r="7" spans="1:8" ht="25.9" customHeight="1" thickBot="1">
      <c r="A7" s="82" t="s">
        <v>182</v>
      </c>
      <c r="B7" s="85">
        <v>791</v>
      </c>
      <c r="C7" s="85"/>
      <c r="D7" s="85"/>
      <c r="E7" s="84">
        <f>E8</f>
        <v>2395663.06</v>
      </c>
      <c r="G7" s="35"/>
    </row>
    <row r="8" spans="1:8" ht="22.15" customHeight="1" thickBot="1">
      <c r="A8" s="86" t="s">
        <v>85</v>
      </c>
      <c r="B8" s="83">
        <v>791</v>
      </c>
      <c r="C8" s="83" t="s">
        <v>86</v>
      </c>
      <c r="D8" s="83"/>
      <c r="E8" s="87">
        <f>E9+E11+E15+E17</f>
        <v>2395663.06</v>
      </c>
    </row>
    <row r="9" spans="1:8" ht="19.899999999999999" customHeight="1" thickBot="1">
      <c r="A9" s="86" t="s">
        <v>89</v>
      </c>
      <c r="B9" s="83">
        <v>791</v>
      </c>
      <c r="C9" s="83" t="s">
        <v>90</v>
      </c>
      <c r="D9" s="83"/>
      <c r="E9" s="87">
        <f>E10</f>
        <v>851505.66</v>
      </c>
    </row>
    <row r="10" spans="1:8" ht="73.900000000000006" customHeight="1" thickBot="1">
      <c r="A10" s="86" t="s">
        <v>91</v>
      </c>
      <c r="B10" s="83">
        <v>791</v>
      </c>
      <c r="C10" s="83" t="s">
        <v>90</v>
      </c>
      <c r="D10" s="83">
        <v>100</v>
      </c>
      <c r="E10" s="87">
        <v>851505.66</v>
      </c>
      <c r="G10" s="35"/>
      <c r="H10" s="35"/>
    </row>
    <row r="11" spans="1:8" ht="25.15" customHeight="1" thickBot="1">
      <c r="A11" s="86" t="s">
        <v>92</v>
      </c>
      <c r="B11" s="83">
        <v>791</v>
      </c>
      <c r="C11" s="83" t="s">
        <v>94</v>
      </c>
      <c r="D11" s="83"/>
      <c r="E11" s="87">
        <f>E12+E13+E14</f>
        <v>1512157.4000000001</v>
      </c>
    </row>
    <row r="12" spans="1:8" ht="72" customHeight="1" thickBot="1">
      <c r="A12" s="86" t="s">
        <v>91</v>
      </c>
      <c r="B12" s="83">
        <v>791</v>
      </c>
      <c r="C12" s="83" t="s">
        <v>94</v>
      </c>
      <c r="D12" s="83">
        <v>100</v>
      </c>
      <c r="E12" s="87">
        <v>1190292.54</v>
      </c>
    </row>
    <row r="13" spans="1:8" ht="39" customHeight="1" thickBot="1">
      <c r="A13" s="86" t="s">
        <v>95</v>
      </c>
      <c r="B13" s="83">
        <v>791</v>
      </c>
      <c r="C13" s="83" t="s">
        <v>94</v>
      </c>
      <c r="D13" s="83">
        <v>200</v>
      </c>
      <c r="E13" s="87">
        <v>316202.57</v>
      </c>
    </row>
    <row r="14" spans="1:8" ht="21" customHeight="1" thickBot="1">
      <c r="A14" s="86" t="s">
        <v>96</v>
      </c>
      <c r="B14" s="83">
        <v>791</v>
      </c>
      <c r="C14" s="83" t="s">
        <v>94</v>
      </c>
      <c r="D14" s="83">
        <v>800</v>
      </c>
      <c r="E14" s="87">
        <v>5662.29</v>
      </c>
    </row>
    <row r="15" spans="1:8" ht="72.599999999999994" customHeight="1" thickBot="1">
      <c r="A15" s="88" t="s">
        <v>97</v>
      </c>
      <c r="B15" s="89" t="s">
        <v>183</v>
      </c>
      <c r="C15" s="83" t="s">
        <v>98</v>
      </c>
      <c r="D15" s="83"/>
      <c r="E15" s="87">
        <f>E16</f>
        <v>32000</v>
      </c>
    </row>
    <row r="16" spans="1:8" ht="39" customHeight="1" thickBot="1">
      <c r="A16" s="86" t="s">
        <v>95</v>
      </c>
      <c r="B16" s="89" t="s">
        <v>183</v>
      </c>
      <c r="C16" s="83" t="s">
        <v>98</v>
      </c>
      <c r="D16" s="83">
        <v>200</v>
      </c>
      <c r="E16" s="87">
        <v>32000</v>
      </c>
    </row>
    <row r="17" spans="1:5" ht="23.45" customHeight="1" thickBot="1">
      <c r="A17" s="90" t="s">
        <v>101</v>
      </c>
      <c r="B17" s="83">
        <v>791</v>
      </c>
      <c r="C17" s="83" t="s">
        <v>102</v>
      </c>
      <c r="D17" s="83"/>
      <c r="E17" s="87">
        <f>E18</f>
        <v>0</v>
      </c>
    </row>
    <row r="18" spans="1:5" ht="24" customHeight="1" thickBot="1">
      <c r="A18" s="90" t="s">
        <v>96</v>
      </c>
      <c r="B18" s="83">
        <v>791</v>
      </c>
      <c r="C18" s="83" t="s">
        <v>102</v>
      </c>
      <c r="D18" s="83">
        <v>800</v>
      </c>
      <c r="E18" s="87">
        <v>0</v>
      </c>
    </row>
    <row r="19" spans="1:5" ht="21" customHeight="1" thickBot="1">
      <c r="A19" s="91" t="s">
        <v>103</v>
      </c>
      <c r="B19" s="85">
        <v>791</v>
      </c>
      <c r="C19" s="85"/>
      <c r="D19" s="85"/>
      <c r="E19" s="84">
        <f>E21</f>
        <v>85970</v>
      </c>
    </row>
    <row r="20" spans="1:5" ht="19.149999999999999" customHeight="1" thickBot="1">
      <c r="A20" s="86" t="s">
        <v>85</v>
      </c>
      <c r="B20" s="83">
        <v>791</v>
      </c>
      <c r="C20" s="85"/>
      <c r="D20" s="85"/>
      <c r="E20" s="87">
        <f>E21</f>
        <v>85970</v>
      </c>
    </row>
    <row r="21" spans="1:5" ht="55.15" customHeight="1" thickBot="1">
      <c r="A21" s="90" t="s">
        <v>107</v>
      </c>
      <c r="B21" s="83">
        <v>791</v>
      </c>
      <c r="C21" s="83" t="s">
        <v>108</v>
      </c>
      <c r="D21" s="83"/>
      <c r="E21" s="87">
        <f>E22+E23</f>
        <v>85970</v>
      </c>
    </row>
    <row r="22" spans="1:5" ht="72.599999999999994" customHeight="1" thickBot="1">
      <c r="A22" s="86" t="s">
        <v>91</v>
      </c>
      <c r="B22" s="83">
        <v>791</v>
      </c>
      <c r="C22" s="83" t="s">
        <v>108</v>
      </c>
      <c r="D22" s="83">
        <v>100</v>
      </c>
      <c r="E22" s="87">
        <v>80970</v>
      </c>
    </row>
    <row r="23" spans="1:5" ht="35.450000000000003" customHeight="1" thickBot="1">
      <c r="A23" s="90" t="s">
        <v>95</v>
      </c>
      <c r="B23" s="83">
        <v>791</v>
      </c>
      <c r="C23" s="83" t="s">
        <v>108</v>
      </c>
      <c r="D23" s="83">
        <v>200</v>
      </c>
      <c r="E23" s="87">
        <v>5000</v>
      </c>
    </row>
    <row r="24" spans="1:5" ht="17.45" customHeight="1" thickBot="1">
      <c r="A24" s="82" t="s">
        <v>163</v>
      </c>
      <c r="B24" s="85">
        <v>791</v>
      </c>
      <c r="C24" s="85"/>
      <c r="D24" s="85"/>
      <c r="E24" s="84">
        <f>E28</f>
        <v>0</v>
      </c>
    </row>
    <row r="25" spans="1:5" ht="16.899999999999999" customHeight="1" thickBot="1">
      <c r="A25" s="86" t="s">
        <v>85</v>
      </c>
      <c r="B25" s="83">
        <v>791</v>
      </c>
      <c r="C25" s="83" t="s">
        <v>86</v>
      </c>
      <c r="D25" s="83"/>
      <c r="E25" s="87">
        <f>E26</f>
        <v>0</v>
      </c>
    </row>
    <row r="26" spans="1:5" ht="19.899999999999999" customHeight="1" thickBot="1">
      <c r="A26" s="86" t="s">
        <v>165</v>
      </c>
      <c r="B26" s="83">
        <v>791</v>
      </c>
      <c r="C26" s="83" t="s">
        <v>86</v>
      </c>
      <c r="D26" s="83"/>
      <c r="E26" s="87">
        <f>E28</f>
        <v>0</v>
      </c>
    </row>
    <row r="27" spans="1:5" ht="34.9" customHeight="1" thickBot="1">
      <c r="A27" s="86" t="s">
        <v>167</v>
      </c>
      <c r="B27" s="83">
        <v>791</v>
      </c>
      <c r="C27" s="83" t="s">
        <v>168</v>
      </c>
      <c r="D27" s="83"/>
      <c r="E27" s="87">
        <f>E28</f>
        <v>0</v>
      </c>
    </row>
    <row r="28" spans="1:5" ht="19.149999999999999" customHeight="1" thickBot="1">
      <c r="A28" s="86" t="s">
        <v>169</v>
      </c>
      <c r="B28" s="89" t="s">
        <v>183</v>
      </c>
      <c r="C28" s="83" t="s">
        <v>168</v>
      </c>
      <c r="D28" s="83">
        <v>500</v>
      </c>
      <c r="E28" s="87">
        <v>0</v>
      </c>
    </row>
    <row r="29" spans="1:5" ht="20.45" customHeight="1" thickBot="1">
      <c r="A29" s="82" t="s">
        <v>158</v>
      </c>
      <c r="B29" s="85">
        <v>791</v>
      </c>
      <c r="C29" s="85"/>
      <c r="D29" s="85"/>
      <c r="E29" s="84">
        <f>E31</f>
        <v>200000</v>
      </c>
    </row>
    <row r="30" spans="1:5" ht="20.45" customHeight="1" thickBot="1">
      <c r="A30" s="86" t="s">
        <v>85</v>
      </c>
      <c r="B30" s="83">
        <v>791</v>
      </c>
      <c r="C30" s="83" t="s">
        <v>86</v>
      </c>
      <c r="D30" s="85"/>
      <c r="E30" s="87">
        <f>E31</f>
        <v>200000</v>
      </c>
    </row>
    <row r="31" spans="1:5" ht="39.6" customHeight="1" thickBot="1">
      <c r="A31" s="86" t="s">
        <v>175</v>
      </c>
      <c r="B31" s="83">
        <v>791</v>
      </c>
      <c r="C31" s="83" t="s">
        <v>86</v>
      </c>
      <c r="D31" s="83"/>
      <c r="E31" s="87">
        <f>E33+E35</f>
        <v>200000</v>
      </c>
    </row>
    <row r="32" spans="1:5" ht="39" customHeight="1" thickBot="1">
      <c r="A32" s="92" t="s">
        <v>176</v>
      </c>
      <c r="B32" s="83">
        <v>791</v>
      </c>
      <c r="C32" s="93" t="s">
        <v>177</v>
      </c>
      <c r="D32" s="93"/>
      <c r="E32" s="94">
        <f>E33</f>
        <v>0</v>
      </c>
    </row>
    <row r="33" spans="1:5" ht="41.45" customHeight="1" thickBot="1">
      <c r="A33" s="88" t="s">
        <v>95</v>
      </c>
      <c r="B33" s="83">
        <v>791</v>
      </c>
      <c r="C33" s="93" t="s">
        <v>177</v>
      </c>
      <c r="D33" s="93">
        <v>200</v>
      </c>
      <c r="E33" s="95">
        <v>0</v>
      </c>
    </row>
    <row r="34" spans="1:5" ht="121.15" customHeight="1" thickBot="1">
      <c r="A34" s="86" t="s">
        <v>118</v>
      </c>
      <c r="B34" s="83">
        <v>791</v>
      </c>
      <c r="C34" s="83" t="s">
        <v>162</v>
      </c>
      <c r="D34" s="83"/>
      <c r="E34" s="87">
        <f>E35</f>
        <v>200000</v>
      </c>
    </row>
    <row r="35" spans="1:5" ht="39.6" customHeight="1" thickBot="1">
      <c r="A35" s="86" t="s">
        <v>95</v>
      </c>
      <c r="B35" s="83">
        <v>791</v>
      </c>
      <c r="C35" s="83" t="s">
        <v>162</v>
      </c>
      <c r="D35" s="83">
        <v>200</v>
      </c>
      <c r="E35" s="87">
        <v>200000</v>
      </c>
    </row>
    <row r="36" spans="1:5" ht="21" customHeight="1" thickBot="1">
      <c r="A36" s="91" t="s">
        <v>120</v>
      </c>
      <c r="B36" s="85">
        <v>791</v>
      </c>
      <c r="C36" s="83"/>
      <c r="D36" s="83"/>
      <c r="E36" s="84">
        <f>E37</f>
        <v>690480</v>
      </c>
    </row>
    <row r="37" spans="1:5" ht="25.15" customHeight="1" thickBot="1">
      <c r="A37" s="86" t="s">
        <v>184</v>
      </c>
      <c r="B37" s="83">
        <v>791</v>
      </c>
      <c r="C37" s="83"/>
      <c r="D37" s="83"/>
      <c r="E37" s="87">
        <f>E41+E44</f>
        <v>690480</v>
      </c>
    </row>
    <row r="38" spans="1:5" ht="103.9" customHeight="1" thickBot="1">
      <c r="A38" s="86" t="s">
        <v>205</v>
      </c>
      <c r="B38" s="83">
        <v>791</v>
      </c>
      <c r="C38" s="83" t="s">
        <v>125</v>
      </c>
      <c r="D38" s="83"/>
      <c r="E38" s="87">
        <f>E39</f>
        <v>440480</v>
      </c>
    </row>
    <row r="39" spans="1:5" ht="72.599999999999994" customHeight="1" thickBot="1">
      <c r="A39" s="86" t="s">
        <v>126</v>
      </c>
      <c r="B39" s="83">
        <v>791</v>
      </c>
      <c r="C39" s="83" t="s">
        <v>127</v>
      </c>
      <c r="D39" s="83"/>
      <c r="E39" s="87">
        <f>E40</f>
        <v>440480</v>
      </c>
    </row>
    <row r="40" spans="1:5" ht="54.6" customHeight="1" thickBot="1">
      <c r="A40" s="86" t="s">
        <v>128</v>
      </c>
      <c r="B40" s="83">
        <v>791</v>
      </c>
      <c r="C40" s="83" t="s">
        <v>129</v>
      </c>
      <c r="D40" s="83"/>
      <c r="E40" s="87">
        <f>E41</f>
        <v>440480</v>
      </c>
    </row>
    <row r="41" spans="1:5" ht="35.450000000000003" customHeight="1" thickBot="1">
      <c r="A41" s="86" t="s">
        <v>95</v>
      </c>
      <c r="B41" s="83">
        <v>791</v>
      </c>
      <c r="C41" s="83" t="s">
        <v>129</v>
      </c>
      <c r="D41" s="83">
        <v>200</v>
      </c>
      <c r="E41" s="87">
        <v>440480</v>
      </c>
    </row>
    <row r="42" spans="1:5" ht="35.450000000000003" customHeight="1" thickBot="1">
      <c r="A42" s="86" t="s">
        <v>95</v>
      </c>
      <c r="B42" s="140">
        <v>791</v>
      </c>
      <c r="C42" s="140" t="s">
        <v>129</v>
      </c>
      <c r="D42" s="140">
        <v>800</v>
      </c>
      <c r="E42" s="141">
        <v>50000</v>
      </c>
    </row>
    <row r="43" spans="1:5" ht="54.6" customHeight="1" thickBot="1">
      <c r="A43" s="86" t="s">
        <v>128</v>
      </c>
      <c r="B43" s="83">
        <v>791</v>
      </c>
      <c r="C43" s="83" t="s">
        <v>130</v>
      </c>
      <c r="D43" s="83"/>
      <c r="E43" s="87">
        <f>E44</f>
        <v>250000</v>
      </c>
    </row>
    <row r="44" spans="1:5" ht="39.6" customHeight="1" thickBot="1">
      <c r="A44" s="86" t="s">
        <v>95</v>
      </c>
      <c r="B44" s="83">
        <v>791</v>
      </c>
      <c r="C44" s="83" t="s">
        <v>130</v>
      </c>
      <c r="D44" s="83">
        <v>200</v>
      </c>
      <c r="E44" s="87">
        <v>250000</v>
      </c>
    </row>
    <row r="45" spans="1:5" ht="39.6" customHeight="1" thickBot="1">
      <c r="A45" s="96" t="s">
        <v>109</v>
      </c>
      <c r="B45" s="85">
        <v>791</v>
      </c>
      <c r="C45" s="97"/>
      <c r="D45" s="83"/>
      <c r="E45" s="84">
        <f>E46</f>
        <v>0</v>
      </c>
    </row>
    <row r="46" spans="1:5" ht="22.9" customHeight="1" thickBot="1">
      <c r="A46" s="98" t="s">
        <v>116</v>
      </c>
      <c r="B46" s="83">
        <v>791</v>
      </c>
      <c r="C46" s="93" t="s">
        <v>125</v>
      </c>
      <c r="D46" s="83"/>
      <c r="E46" s="87">
        <f>E47</f>
        <v>0</v>
      </c>
    </row>
    <row r="47" spans="1:5" ht="123.6" customHeight="1" thickBot="1">
      <c r="A47" s="98" t="s">
        <v>118</v>
      </c>
      <c r="B47" s="83">
        <v>791</v>
      </c>
      <c r="C47" s="93" t="s">
        <v>171</v>
      </c>
      <c r="D47" s="83"/>
      <c r="E47" s="87">
        <f>E48</f>
        <v>0</v>
      </c>
    </row>
    <row r="48" spans="1:5" ht="39" customHeight="1" thickBot="1">
      <c r="A48" s="88" t="s">
        <v>95</v>
      </c>
      <c r="B48" s="83">
        <v>791</v>
      </c>
      <c r="C48" s="93" t="s">
        <v>171</v>
      </c>
      <c r="D48" s="83">
        <v>200</v>
      </c>
      <c r="E48" s="87">
        <v>0</v>
      </c>
    </row>
    <row r="49" spans="1:5" ht="22.9" customHeight="1" thickBot="1">
      <c r="A49" s="82" t="s">
        <v>131</v>
      </c>
      <c r="B49" s="85">
        <v>791</v>
      </c>
      <c r="C49" s="85"/>
      <c r="D49" s="85"/>
      <c r="E49" s="84">
        <f>E51+E56+E54</f>
        <v>376590.39</v>
      </c>
    </row>
    <row r="50" spans="1:5" ht="91.15" customHeight="1" thickBot="1">
      <c r="A50" s="86" t="s">
        <v>202</v>
      </c>
      <c r="B50" s="83">
        <v>791</v>
      </c>
      <c r="C50" s="83" t="s">
        <v>113</v>
      </c>
      <c r="D50" s="83"/>
      <c r="E50" s="87">
        <f>E51</f>
        <v>0</v>
      </c>
    </row>
    <row r="51" spans="1:5" ht="18" customHeight="1" thickBot="1">
      <c r="A51" s="88" t="s">
        <v>134</v>
      </c>
      <c r="B51" s="83">
        <v>791</v>
      </c>
      <c r="C51" s="93" t="s">
        <v>185</v>
      </c>
      <c r="D51" s="43"/>
      <c r="E51" s="87">
        <f>E52</f>
        <v>0</v>
      </c>
    </row>
    <row r="52" spans="1:5" ht="70.150000000000006" customHeight="1" thickBot="1">
      <c r="A52" s="88" t="s">
        <v>137</v>
      </c>
      <c r="B52" s="83">
        <v>791</v>
      </c>
      <c r="C52" s="93" t="s">
        <v>172</v>
      </c>
      <c r="D52" s="43"/>
      <c r="E52" s="87">
        <f>E53</f>
        <v>0</v>
      </c>
    </row>
    <row r="53" spans="1:5" ht="37.9" customHeight="1" thickBot="1">
      <c r="A53" s="86" t="s">
        <v>95</v>
      </c>
      <c r="B53" s="83">
        <v>791</v>
      </c>
      <c r="C53" s="93" t="s">
        <v>172</v>
      </c>
      <c r="D53" s="93">
        <v>200</v>
      </c>
      <c r="E53" s="87">
        <v>0</v>
      </c>
    </row>
    <row r="54" spans="1:5" ht="24.6" customHeight="1" thickBot="1">
      <c r="A54" s="88" t="s">
        <v>143</v>
      </c>
      <c r="B54" s="83">
        <v>791</v>
      </c>
      <c r="C54" s="93" t="s">
        <v>144</v>
      </c>
      <c r="D54" s="93"/>
      <c r="E54" s="95">
        <f>E55</f>
        <v>0</v>
      </c>
    </row>
    <row r="55" spans="1:5" ht="40.9" customHeight="1" thickBot="1">
      <c r="A55" s="88" t="s">
        <v>95</v>
      </c>
      <c r="B55" s="83">
        <v>791</v>
      </c>
      <c r="C55" s="93" t="s">
        <v>144</v>
      </c>
      <c r="D55" s="93">
        <v>200</v>
      </c>
      <c r="E55" s="95">
        <v>0</v>
      </c>
    </row>
    <row r="56" spans="1:5" ht="22.9" customHeight="1" thickBot="1">
      <c r="A56" s="86" t="s">
        <v>145</v>
      </c>
      <c r="B56" s="83">
        <v>791</v>
      </c>
      <c r="C56" s="99"/>
      <c r="D56" s="85"/>
      <c r="E56" s="87">
        <f>E57</f>
        <v>376590.39</v>
      </c>
    </row>
    <row r="57" spans="1:5" ht="15.75" thickBot="1">
      <c r="A57" s="169" t="s">
        <v>147</v>
      </c>
      <c r="B57" s="171">
        <v>791</v>
      </c>
      <c r="C57" s="171" t="s">
        <v>148</v>
      </c>
      <c r="D57" s="172"/>
      <c r="E57" s="173">
        <f>E59+E65+E67</f>
        <v>376590.39</v>
      </c>
    </row>
    <row r="58" spans="1:5" ht="43.15" customHeight="1" thickBot="1">
      <c r="A58" s="170"/>
      <c r="B58" s="171"/>
      <c r="C58" s="171"/>
      <c r="D58" s="172"/>
      <c r="E58" s="173"/>
    </row>
    <row r="59" spans="1:5" ht="36.6" customHeight="1" thickBot="1">
      <c r="A59" s="86" t="s">
        <v>149</v>
      </c>
      <c r="B59" s="83">
        <v>791</v>
      </c>
      <c r="C59" s="83" t="s">
        <v>150</v>
      </c>
      <c r="D59" s="83"/>
      <c r="E59" s="87">
        <f>E60+E61</f>
        <v>176590.39</v>
      </c>
    </row>
    <row r="60" spans="1:5" ht="40.9" customHeight="1" thickBot="1">
      <c r="A60" s="86" t="s">
        <v>95</v>
      </c>
      <c r="B60" s="83">
        <v>791</v>
      </c>
      <c r="C60" s="83" t="s">
        <v>150</v>
      </c>
      <c r="D60" s="83">
        <v>200</v>
      </c>
      <c r="E60" s="87">
        <v>172190.39</v>
      </c>
    </row>
    <row r="61" spans="1:5" ht="16.899999999999999" customHeight="1" thickBot="1">
      <c r="A61" s="86" t="s">
        <v>96</v>
      </c>
      <c r="B61" s="83">
        <v>791</v>
      </c>
      <c r="C61" s="83" t="s">
        <v>150</v>
      </c>
      <c r="D61" s="83">
        <v>800</v>
      </c>
      <c r="E61" s="100">
        <v>4400</v>
      </c>
    </row>
    <row r="62" spans="1:5" ht="20.45" customHeight="1" thickBot="1">
      <c r="A62" s="88" t="s">
        <v>151</v>
      </c>
      <c r="B62" s="83">
        <v>791</v>
      </c>
      <c r="C62" s="93" t="s">
        <v>152</v>
      </c>
      <c r="D62" s="83"/>
      <c r="E62" s="87"/>
    </row>
    <row r="63" spans="1:5" ht="43.15" customHeight="1" thickBot="1">
      <c r="A63" s="88" t="s">
        <v>95</v>
      </c>
      <c r="B63" s="83">
        <v>791</v>
      </c>
      <c r="C63" s="93" t="s">
        <v>152</v>
      </c>
      <c r="D63" s="83">
        <v>200</v>
      </c>
      <c r="E63" s="87"/>
    </row>
    <row r="64" spans="1:5" ht="72.599999999999994" customHeight="1" thickBot="1">
      <c r="A64" s="88" t="s">
        <v>97</v>
      </c>
      <c r="B64" s="101" t="s">
        <v>183</v>
      </c>
      <c r="C64" s="93" t="s">
        <v>153</v>
      </c>
      <c r="D64" s="93"/>
      <c r="E64" s="102">
        <f>E65</f>
        <v>0</v>
      </c>
    </row>
    <row r="65" spans="1:5" ht="39" customHeight="1" thickBot="1">
      <c r="A65" s="86" t="s">
        <v>95</v>
      </c>
      <c r="B65" s="101" t="s">
        <v>183</v>
      </c>
      <c r="C65" s="93" t="s">
        <v>153</v>
      </c>
      <c r="D65" s="93">
        <v>200</v>
      </c>
      <c r="E65" s="102"/>
    </row>
    <row r="66" spans="1:5" ht="57.6" customHeight="1" thickBot="1">
      <c r="A66" s="86" t="s">
        <v>128</v>
      </c>
      <c r="B66" s="83">
        <v>791</v>
      </c>
      <c r="C66" s="83" t="s">
        <v>156</v>
      </c>
      <c r="D66" s="83"/>
      <c r="E66" s="87">
        <v>160000</v>
      </c>
    </row>
    <row r="67" spans="1:5" ht="40.9" customHeight="1" thickBot="1">
      <c r="A67" s="86" t="s">
        <v>95</v>
      </c>
      <c r="B67" s="83">
        <v>791</v>
      </c>
      <c r="C67" s="83" t="s">
        <v>156</v>
      </c>
      <c r="D67" s="83">
        <v>200</v>
      </c>
      <c r="E67" s="87">
        <v>200000</v>
      </c>
    </row>
    <row r="68" spans="1:5" ht="60.6" customHeight="1" thickBot="1">
      <c r="A68" s="92" t="s">
        <v>154</v>
      </c>
      <c r="B68" s="83">
        <v>791</v>
      </c>
      <c r="C68" s="93" t="s">
        <v>155</v>
      </c>
      <c r="D68" s="83"/>
      <c r="E68" s="87"/>
    </row>
    <row r="69" spans="1:5" ht="46.15" customHeight="1">
      <c r="A69" s="103" t="s">
        <v>95</v>
      </c>
      <c r="B69" s="104">
        <v>791</v>
      </c>
      <c r="C69" s="105" t="s">
        <v>155</v>
      </c>
      <c r="D69" s="104">
        <v>200</v>
      </c>
      <c r="E69" s="106"/>
    </row>
    <row r="70" spans="1:5" ht="54.6" customHeight="1">
      <c r="A70" s="32" t="s">
        <v>173</v>
      </c>
      <c r="B70" s="107">
        <v>791</v>
      </c>
      <c r="C70" s="107" t="s">
        <v>119</v>
      </c>
      <c r="D70" s="107"/>
      <c r="E70" s="108">
        <f>E71</f>
        <v>50000</v>
      </c>
    </row>
    <row r="71" spans="1:5" ht="60" customHeight="1">
      <c r="A71" s="32" t="s">
        <v>174</v>
      </c>
      <c r="B71" s="107">
        <v>791</v>
      </c>
      <c r="C71" s="107" t="s">
        <v>119</v>
      </c>
      <c r="D71" s="107">
        <v>200</v>
      </c>
      <c r="E71" s="108">
        <v>50000</v>
      </c>
    </row>
    <row r="72" spans="1:5" ht="34.9" customHeight="1" thickBot="1">
      <c r="A72" s="127" t="s">
        <v>195</v>
      </c>
      <c r="B72" s="128"/>
      <c r="C72" s="137" t="s">
        <v>198</v>
      </c>
      <c r="D72" s="128"/>
      <c r="E72" s="46">
        <f>E73</f>
        <v>8966.5</v>
      </c>
    </row>
    <row r="73" spans="1:5" ht="57" thickBot="1">
      <c r="A73" s="127" t="s">
        <v>174</v>
      </c>
      <c r="B73" s="128"/>
      <c r="C73" s="137" t="s">
        <v>198</v>
      </c>
      <c r="D73" s="107">
        <v>200</v>
      </c>
      <c r="E73" s="46">
        <v>8966.5</v>
      </c>
    </row>
  </sheetData>
  <mergeCells count="7">
    <mergeCell ref="A1:E1"/>
    <mergeCell ref="A2:E2"/>
    <mergeCell ref="A57:A58"/>
    <mergeCell ref="B57:B58"/>
    <mergeCell ref="C57:C58"/>
    <mergeCell ref="D57:D58"/>
    <mergeCell ref="E57:E5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"/>
  <sheetViews>
    <sheetView zoomScale="80" zoomScaleNormal="80" workbookViewId="0">
      <selection activeCell="C8" sqref="C8"/>
    </sheetView>
  </sheetViews>
  <sheetFormatPr defaultRowHeight="15"/>
  <cols>
    <col min="1" max="1" width="49.85546875" customWidth="1"/>
    <col min="2" max="2" width="28.7109375" customWidth="1"/>
    <col min="3" max="3" width="25.140625" customWidth="1"/>
  </cols>
  <sheetData>
    <row r="1" spans="1:3" ht="82.9" customHeight="1">
      <c r="A1" s="18"/>
      <c r="B1" s="150" t="s">
        <v>186</v>
      </c>
      <c r="C1" s="150"/>
    </row>
    <row r="2" spans="1:3" ht="107.45" customHeight="1" thickBot="1">
      <c r="A2" s="151" t="s">
        <v>206</v>
      </c>
      <c r="B2" s="151"/>
      <c r="C2" s="151"/>
    </row>
    <row r="3" spans="1:3" ht="120" customHeight="1" thickBot="1">
      <c r="A3" s="109" t="s">
        <v>187</v>
      </c>
      <c r="B3" s="110" t="s">
        <v>188</v>
      </c>
      <c r="C3" s="110" t="s">
        <v>189</v>
      </c>
    </row>
    <row r="4" spans="1:3" ht="16.5" thickBot="1">
      <c r="A4" s="174" t="s">
        <v>190</v>
      </c>
      <c r="B4" s="175"/>
      <c r="C4" s="176"/>
    </row>
    <row r="5" spans="1:3" ht="19.5" thickBot="1">
      <c r="A5" s="111">
        <v>1</v>
      </c>
      <c r="B5" s="3">
        <v>2</v>
      </c>
      <c r="C5" s="3">
        <v>3</v>
      </c>
    </row>
    <row r="6" spans="1:3" ht="31.15" customHeight="1" thickBot="1">
      <c r="A6" s="112" t="s">
        <v>191</v>
      </c>
      <c r="B6" s="113" t="s">
        <v>192</v>
      </c>
      <c r="C6" s="114">
        <v>177892.98</v>
      </c>
    </row>
    <row r="7" spans="1:3" ht="55.9" customHeight="1" thickBot="1">
      <c r="A7" s="112" t="s">
        <v>193</v>
      </c>
      <c r="B7" s="113" t="s">
        <v>194</v>
      </c>
      <c r="C7" s="115">
        <v>73886.84</v>
      </c>
    </row>
  </sheetData>
  <mergeCells count="3">
    <mergeCell ref="B1:C1"/>
    <mergeCell ref="A2:C2"/>
    <mergeCell ref="A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</vt:lpstr>
      <vt:lpstr>2</vt:lpstr>
      <vt:lpstr>3</vt:lpstr>
      <vt:lpstr>4</vt:lpstr>
      <vt:lpstr>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2021-04-23T06:22:40Z</dcterms:modified>
</cp:coreProperties>
</file>